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k-Ray\Documents\_Daily Use\M-Systems - Quick Summaries\"/>
    </mc:Choice>
  </mc:AlternateContent>
  <bookViews>
    <workbookView xWindow="0" yWindow="0" windowWidth="23040" windowHeight="9108" tabRatio="862" xr2:uid="{00000000-000D-0000-FFFF-FFFF00000000}"/>
  </bookViews>
  <sheets>
    <sheet name="Years 1 to 64" sheetId="12" r:id="rId1"/>
    <sheet name="POP Dimensions" sheetId="19" r:id="rId2"/>
    <sheet name="GDP in 2080 @ 3% inflation" sheetId="21" r:id="rId3"/>
    <sheet name="gs Values" sheetId="16" r:id="rId4"/>
    <sheet name="POP POINT 0.01 (2)" sheetId="18" r:id="rId5"/>
    <sheet name="Years 1 to 64 (1 Co per Year)" sheetId="17" r:id="rId6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1" l="1"/>
  <c r="E4" i="21" s="1"/>
  <c r="C5" i="21" s="1"/>
  <c r="E5" i="21" s="1"/>
  <c r="C6" i="21" s="1"/>
  <c r="E6" i="21" s="1"/>
  <c r="C7" i="21" s="1"/>
  <c r="E7" i="21" s="1"/>
  <c r="C8" i="21" s="1"/>
  <c r="E8" i="21" s="1"/>
  <c r="C9" i="21" s="1"/>
  <c r="E9" i="21" s="1"/>
  <c r="C10" i="21" s="1"/>
  <c r="E10" i="21" s="1"/>
  <c r="C11" i="21" s="1"/>
  <c r="E11" i="21" s="1"/>
  <c r="C12" i="21" s="1"/>
  <c r="E12" i="21" s="1"/>
  <c r="C13" i="21" s="1"/>
  <c r="E13" i="21" s="1"/>
  <c r="C14" i="21" s="1"/>
  <c r="E14" i="21" s="1"/>
  <c r="C15" i="21" s="1"/>
  <c r="E15" i="21" s="1"/>
  <c r="C16" i="21" s="1"/>
  <c r="E16" i="21" s="1"/>
  <c r="C17" i="21" s="1"/>
  <c r="E17" i="21" s="1"/>
  <c r="C18" i="21" s="1"/>
  <c r="E18" i="21" s="1"/>
  <c r="C19" i="21" s="1"/>
  <c r="E19" i="21" s="1"/>
  <c r="C20" i="21" s="1"/>
  <c r="E20" i="21" s="1"/>
  <c r="C21" i="21" s="1"/>
  <c r="E21" i="21" s="1"/>
  <c r="C22" i="21" s="1"/>
  <c r="E22" i="21" s="1"/>
  <c r="C23" i="21" s="1"/>
  <c r="E23" i="21" s="1"/>
  <c r="C24" i="21" s="1"/>
  <c r="E24" i="21" s="1"/>
  <c r="C25" i="21" s="1"/>
  <c r="E25" i="21" s="1"/>
  <c r="C26" i="21" s="1"/>
  <c r="E26" i="21" s="1"/>
  <c r="C27" i="21" s="1"/>
  <c r="E27" i="21" s="1"/>
  <c r="C28" i="21" s="1"/>
  <c r="E28" i="21" s="1"/>
  <c r="C29" i="21" s="1"/>
  <c r="E29" i="21" s="1"/>
  <c r="C30" i="21" s="1"/>
  <c r="E30" i="21" s="1"/>
  <c r="C31" i="21" s="1"/>
  <c r="E31" i="21" s="1"/>
  <c r="C32" i="21" s="1"/>
  <c r="E32" i="21" s="1"/>
  <c r="C33" i="21" s="1"/>
  <c r="E33" i="21" s="1"/>
  <c r="C34" i="21" s="1"/>
  <c r="E34" i="21" s="1"/>
  <c r="C35" i="21" s="1"/>
  <c r="E35" i="21" s="1"/>
  <c r="C36" i="21" s="1"/>
  <c r="E36" i="21" s="1"/>
  <c r="C37" i="21" s="1"/>
  <c r="E37" i="21" s="1"/>
  <c r="C38" i="21" s="1"/>
  <c r="E38" i="21" s="1"/>
  <c r="C39" i="21" s="1"/>
  <c r="E39" i="21" s="1"/>
  <c r="C40" i="21" s="1"/>
  <c r="E40" i="21" s="1"/>
  <c r="C41" i="21" s="1"/>
  <c r="E41" i="21" s="1"/>
  <c r="C42" i="21" s="1"/>
  <c r="E42" i="21" s="1"/>
  <c r="C43" i="21" s="1"/>
  <c r="E43" i="21" s="1"/>
  <c r="C44" i="21" s="1"/>
  <c r="E44" i="21" s="1"/>
  <c r="C45" i="21" s="1"/>
  <c r="E45" i="21" s="1"/>
  <c r="C46" i="21" s="1"/>
  <c r="E46" i="21" s="1"/>
  <c r="C47" i="21" s="1"/>
  <c r="E47" i="21" s="1"/>
  <c r="C48" i="21" s="1"/>
  <c r="E48" i="21" s="1"/>
  <c r="C49" i="21" s="1"/>
  <c r="E49" i="21" s="1"/>
  <c r="C50" i="21" s="1"/>
  <c r="E50" i="21" s="1"/>
  <c r="C51" i="21" s="1"/>
  <c r="E51" i="21" s="1"/>
  <c r="C52" i="21" s="1"/>
  <c r="E52" i="21" s="1"/>
  <c r="C53" i="21" s="1"/>
  <c r="E53" i="21" s="1"/>
  <c r="C54" i="21" s="1"/>
  <c r="E54" i="21" s="1"/>
  <c r="C55" i="21" s="1"/>
  <c r="E55" i="21" s="1"/>
  <c r="C56" i="21" s="1"/>
  <c r="E56" i="21" s="1"/>
  <c r="C57" i="21" s="1"/>
  <c r="E57" i="21" s="1"/>
  <c r="C58" i="21" s="1"/>
  <c r="E58" i="21" s="1"/>
  <c r="C59" i="21" s="1"/>
  <c r="E59" i="21" s="1"/>
  <c r="C60" i="21" s="1"/>
  <c r="E60" i="21" s="1"/>
  <c r="C61" i="21" s="1"/>
  <c r="E61" i="21" s="1"/>
  <c r="C62" i="21" s="1"/>
  <c r="E62" i="21" s="1"/>
  <c r="C63" i="21" s="1"/>
  <c r="E63" i="21" s="1"/>
  <c r="C64" i="21" s="1"/>
  <c r="E64" i="21" s="1"/>
  <c r="C65" i="21" s="1"/>
  <c r="B4" i="21"/>
  <c r="B5" i="21" s="1"/>
  <c r="B6" i="21" s="1"/>
  <c r="B7" i="21" s="1"/>
  <c r="B8" i="21" s="1"/>
  <c r="B9" i="21" s="1"/>
  <c r="B10" i="21" s="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B21" i="21" s="1"/>
  <c r="B22" i="21" s="1"/>
  <c r="B23" i="21" s="1"/>
  <c r="B24" i="21" s="1"/>
  <c r="B25" i="21" s="1"/>
  <c r="B26" i="21" s="1"/>
  <c r="B27" i="21" s="1"/>
  <c r="B28" i="21" s="1"/>
  <c r="B29" i="21" s="1"/>
  <c r="B30" i="21" s="1"/>
  <c r="B31" i="21" s="1"/>
  <c r="B32" i="21" s="1"/>
  <c r="B33" i="21" s="1"/>
  <c r="B34" i="21" s="1"/>
  <c r="B35" i="21" s="1"/>
  <c r="B36" i="21" s="1"/>
  <c r="B37" i="21" s="1"/>
  <c r="B38" i="21" s="1"/>
  <c r="B39" i="21" s="1"/>
  <c r="B40" i="21" s="1"/>
  <c r="B41" i="21" s="1"/>
  <c r="B42" i="21" s="1"/>
  <c r="B43" i="21" s="1"/>
  <c r="B44" i="21" s="1"/>
  <c r="B45" i="21" s="1"/>
  <c r="B46" i="21" s="1"/>
  <c r="B47" i="21" s="1"/>
  <c r="B48" i="21" s="1"/>
  <c r="B49" i="21" s="1"/>
  <c r="B50" i="21" s="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3" i="21"/>
  <c r="E2" i="21"/>
  <c r="C3" i="21" s="1"/>
  <c r="E3" i="21" s="1"/>
  <c r="H65" i="21" l="1"/>
  <c r="E65" i="21"/>
  <c r="BV3" i="12" l="1"/>
  <c r="C6" i="19"/>
  <c r="C7" i="19" s="1"/>
  <c r="C8" i="19" s="1"/>
  <c r="C9" i="19" s="1"/>
  <c r="C10" i="19" s="1"/>
  <c r="C11" i="19" s="1"/>
  <c r="C12" i="19" s="1"/>
  <c r="C13" i="19" s="1"/>
  <c r="C14" i="19" s="1"/>
  <c r="C15" i="19" l="1"/>
  <c r="C16" i="19" l="1"/>
  <c r="C17" i="19" l="1"/>
  <c r="C18" i="19" s="1"/>
  <c r="R7" i="18"/>
  <c r="R6" i="18"/>
  <c r="R5" i="18"/>
  <c r="R4" i="18"/>
  <c r="O3" i="18"/>
  <c r="O4" i="18"/>
  <c r="N5" i="18"/>
  <c r="N6" i="18" s="1"/>
  <c r="N7" i="18" s="1"/>
  <c r="N4" i="18"/>
  <c r="I25" i="18"/>
  <c r="K25" i="18" s="1"/>
  <c r="I26" i="18" s="1"/>
  <c r="K26" i="18" s="1"/>
  <c r="I27" i="18" s="1"/>
  <c r="K27" i="18" s="1"/>
  <c r="I29" i="18" s="1"/>
  <c r="K29" i="18" s="1"/>
  <c r="B4" i="18"/>
  <c r="B5" i="18" s="1"/>
  <c r="B6" i="18" s="1"/>
  <c r="B7" i="18" s="1"/>
  <c r="B8" i="18" s="1"/>
  <c r="B9" i="18" s="1"/>
  <c r="B10" i="18" s="1"/>
  <c r="C19" i="19" l="1"/>
  <c r="C20" i="19" s="1"/>
  <c r="C21" i="19" s="1"/>
  <c r="C22" i="19" s="1"/>
  <c r="C23" i="19" s="1"/>
  <c r="C24" i="19" s="1"/>
  <c r="O5" i="18"/>
  <c r="Q4" i="18"/>
  <c r="Q3" i="18"/>
  <c r="O6" i="18" l="1"/>
  <c r="Q5" i="18"/>
  <c r="Q6" i="18" l="1"/>
  <c r="O7" i="18"/>
  <c r="Q7" i="18" l="1"/>
  <c r="B13" i="18" l="1"/>
  <c r="B14" i="18" s="1"/>
  <c r="B15" i="18" s="1"/>
  <c r="B16" i="18" s="1"/>
  <c r="B17" i="18" s="1"/>
  <c r="B18" i="18" s="1"/>
  <c r="B19" i="18" s="1"/>
  <c r="H13" i="18"/>
  <c r="H14" i="18" s="1"/>
  <c r="H15" i="18" s="1"/>
  <c r="H16" i="18" s="1"/>
  <c r="H17" i="18" s="1"/>
  <c r="H18" i="18" s="1"/>
  <c r="H19" i="18" s="1"/>
  <c r="H4" i="18"/>
  <c r="H5" i="18" s="1"/>
  <c r="H6" i="18" s="1"/>
  <c r="H7" i="18" s="1"/>
  <c r="H8" i="18" s="1"/>
  <c r="H9" i="18" s="1"/>
  <c r="H10" i="18" s="1"/>
  <c r="B22" i="18"/>
  <c r="B23" i="18" s="1"/>
  <c r="B24" i="18" s="1"/>
  <c r="B25" i="18" s="1"/>
  <c r="B26" i="18" s="1"/>
  <c r="B27" i="18" s="1"/>
  <c r="B28" i="18" s="1"/>
  <c r="V9" i="18"/>
  <c r="V10" i="18" s="1"/>
  <c r="V12" i="18" s="1"/>
  <c r="V13" i="18" s="1"/>
  <c r="Y3" i="18" s="1"/>
  <c r="Y4" i="18" s="1"/>
  <c r="Y5" i="18" s="1"/>
  <c r="Y6" i="18" s="1"/>
  <c r="Y7" i="18" s="1"/>
  <c r="Y8" i="18" s="1"/>
  <c r="Y9" i="18" s="1"/>
  <c r="Y10" i="18" s="1"/>
  <c r="Y12" i="18" s="1"/>
  <c r="Y13" i="18" s="1"/>
  <c r="Y14" i="18" s="1"/>
  <c r="Y15" i="18" s="1"/>
  <c r="Y16" i="18" s="1"/>
  <c r="Y17" i="18" s="1"/>
  <c r="Y18" i="18" s="1"/>
  <c r="X4" i="18"/>
  <c r="X5" i="18" s="1"/>
  <c r="X6" i="18" s="1"/>
  <c r="X7" i="18" s="1"/>
  <c r="X8" i="18" s="1"/>
  <c r="X9" i="18" l="1"/>
  <c r="C3" i="18"/>
  <c r="E3" i="18" l="1"/>
  <c r="C4" i="18"/>
  <c r="X10" i="18"/>
  <c r="C12" i="18"/>
  <c r="E12" i="18" l="1"/>
  <c r="C13" i="18"/>
  <c r="X12" i="18"/>
  <c r="C21" i="18"/>
  <c r="C5" i="18"/>
  <c r="E4" i="18"/>
  <c r="C6" i="18" l="1"/>
  <c r="E5" i="18"/>
  <c r="E21" i="18"/>
  <c r="C22" i="18"/>
  <c r="I3" i="18"/>
  <c r="X13" i="18"/>
  <c r="C14" i="18"/>
  <c r="E13" i="18"/>
  <c r="C15" i="18" l="1"/>
  <c r="E14" i="18"/>
  <c r="AA3" i="18"/>
  <c r="AA4" i="18" s="1"/>
  <c r="AA5" i="18" s="1"/>
  <c r="AA6" i="18" s="1"/>
  <c r="AA7" i="18" s="1"/>
  <c r="AA8" i="18" s="1"/>
  <c r="AA9" i="18" s="1"/>
  <c r="AA10" i="18" s="1"/>
  <c r="AA12" i="18" s="1"/>
  <c r="AA13" i="18" s="1"/>
  <c r="AA14" i="18" s="1"/>
  <c r="AA15" i="18" s="1"/>
  <c r="AA16" i="18" s="1"/>
  <c r="AA17" i="18" s="1"/>
  <c r="AA18" i="18" s="1"/>
  <c r="I12" i="18"/>
  <c r="I4" i="18"/>
  <c r="K3" i="18"/>
  <c r="C23" i="18"/>
  <c r="E22" i="18"/>
  <c r="C7" i="18"/>
  <c r="E6" i="18"/>
  <c r="E23" i="18" l="1"/>
  <c r="C24" i="18"/>
  <c r="K4" i="18"/>
  <c r="I5" i="18"/>
  <c r="I13" i="18"/>
  <c r="K12" i="18"/>
  <c r="C8" i="18"/>
  <c r="E7" i="18"/>
  <c r="E15" i="18"/>
  <c r="C16" i="18"/>
  <c r="E8" i="18" l="1"/>
  <c r="C9" i="18"/>
  <c r="K13" i="18"/>
  <c r="I14" i="18"/>
  <c r="I6" i="18"/>
  <c r="K5" i="18"/>
  <c r="E16" i="18"/>
  <c r="C17" i="18"/>
  <c r="C25" i="18"/>
  <c r="E24" i="18"/>
  <c r="BO72" i="17"/>
  <c r="BN72" i="17"/>
  <c r="BO70" i="17"/>
  <c r="BN70" i="17"/>
  <c r="BM70" i="17"/>
  <c r="BL70" i="17"/>
  <c r="BO68" i="17"/>
  <c r="BN68" i="17"/>
  <c r="BM68" i="17"/>
  <c r="BL68" i="17"/>
  <c r="BK68" i="17"/>
  <c r="BJ68" i="17"/>
  <c r="BO66" i="17"/>
  <c r="BN66" i="17"/>
  <c r="BM66" i="17"/>
  <c r="BL66" i="17"/>
  <c r="BK66" i="17"/>
  <c r="BJ66" i="17"/>
  <c r="BI66" i="17"/>
  <c r="BH66" i="17"/>
  <c r="BO64" i="17"/>
  <c r="BN64" i="17"/>
  <c r="BM64" i="17"/>
  <c r="BL64" i="17"/>
  <c r="BK64" i="17"/>
  <c r="BJ64" i="17"/>
  <c r="BI64" i="17"/>
  <c r="BH64" i="17"/>
  <c r="BG64" i="17"/>
  <c r="BF64" i="17"/>
  <c r="BO62" i="17"/>
  <c r="BN62" i="17"/>
  <c r="BM62" i="17"/>
  <c r="BL62" i="17"/>
  <c r="BK62" i="17"/>
  <c r="BJ62" i="17"/>
  <c r="BI62" i="17"/>
  <c r="BH62" i="17"/>
  <c r="BG62" i="17"/>
  <c r="BF62" i="17"/>
  <c r="BE62" i="17"/>
  <c r="BD62" i="17"/>
  <c r="BO60" i="17"/>
  <c r="BN60" i="17"/>
  <c r="BM60" i="17"/>
  <c r="BL60" i="17"/>
  <c r="BK60" i="17"/>
  <c r="BJ60" i="17"/>
  <c r="BI60" i="17"/>
  <c r="BH60" i="17"/>
  <c r="BG60" i="17"/>
  <c r="BF60" i="17"/>
  <c r="BE60" i="17"/>
  <c r="BD60" i="17"/>
  <c r="BC60" i="17"/>
  <c r="BB60" i="17"/>
  <c r="BO58" i="17"/>
  <c r="BN58" i="17"/>
  <c r="BM58" i="17"/>
  <c r="BL58" i="17"/>
  <c r="BK58" i="17"/>
  <c r="BJ58" i="17"/>
  <c r="BI58" i="17"/>
  <c r="BH58" i="17"/>
  <c r="BG58" i="17"/>
  <c r="BF58" i="17"/>
  <c r="BE58" i="17"/>
  <c r="BD58" i="17"/>
  <c r="BC58" i="17"/>
  <c r="BB58" i="17"/>
  <c r="BA58" i="17"/>
  <c r="AZ58" i="17"/>
  <c r="BO56" i="17"/>
  <c r="BN56" i="17"/>
  <c r="BM56" i="17"/>
  <c r="BL56" i="17"/>
  <c r="BK56" i="17"/>
  <c r="BJ56" i="17"/>
  <c r="BI56" i="17"/>
  <c r="BH56" i="17"/>
  <c r="BG56" i="17"/>
  <c r="BF56" i="17"/>
  <c r="BE56" i="17"/>
  <c r="BD56" i="17"/>
  <c r="BC56" i="17"/>
  <c r="BB56" i="17"/>
  <c r="BA56" i="17"/>
  <c r="AZ56" i="17"/>
  <c r="AY56" i="17"/>
  <c r="AX56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BO52" i="17"/>
  <c r="BN52" i="17"/>
  <c r="BM52" i="17"/>
  <c r="BL52" i="17"/>
  <c r="BK52" i="17"/>
  <c r="BJ52" i="17"/>
  <c r="BI52" i="17"/>
  <c r="BH52" i="17"/>
  <c r="BG52" i="17"/>
  <c r="BF52" i="17"/>
  <c r="BE52" i="17"/>
  <c r="BD52" i="17"/>
  <c r="BC52" i="17"/>
  <c r="BB52" i="17"/>
  <c r="BA52" i="17"/>
  <c r="AZ52" i="17"/>
  <c r="AY52" i="17"/>
  <c r="AX52" i="17"/>
  <c r="AW52" i="17"/>
  <c r="AV52" i="17"/>
  <c r="AU52" i="17"/>
  <c r="AT52" i="17"/>
  <c r="BO50" i="17"/>
  <c r="BN50" i="17"/>
  <c r="BM50" i="17"/>
  <c r="BL50" i="17"/>
  <c r="BK50" i="17"/>
  <c r="BJ50" i="17"/>
  <c r="BI50" i="17"/>
  <c r="BH50" i="17"/>
  <c r="BG50" i="17"/>
  <c r="BF50" i="17"/>
  <c r="BE50" i="17"/>
  <c r="BD50" i="17"/>
  <c r="BC50" i="17"/>
  <c r="BB50" i="17"/>
  <c r="BA50" i="17"/>
  <c r="AZ50" i="17"/>
  <c r="AY50" i="17"/>
  <c r="AX50" i="17"/>
  <c r="AW50" i="17"/>
  <c r="AV50" i="17"/>
  <c r="AU50" i="17"/>
  <c r="AT50" i="17"/>
  <c r="AS50" i="17"/>
  <c r="AR50" i="17"/>
  <c r="BO48" i="17"/>
  <c r="BN48" i="17"/>
  <c r="BM48" i="17"/>
  <c r="BL48" i="17"/>
  <c r="BK48" i="17"/>
  <c r="BJ48" i="17"/>
  <c r="BI48" i="17"/>
  <c r="BH48" i="17"/>
  <c r="BG48" i="17"/>
  <c r="BF48" i="17"/>
  <c r="BE48" i="17"/>
  <c r="BD48" i="17"/>
  <c r="BC48" i="17"/>
  <c r="BB48" i="17"/>
  <c r="BA48" i="17"/>
  <c r="AZ48" i="17"/>
  <c r="AY48" i="17"/>
  <c r="AX48" i="17"/>
  <c r="AW48" i="17"/>
  <c r="AV48" i="17"/>
  <c r="AU48" i="17"/>
  <c r="AT48" i="17"/>
  <c r="AS48" i="17"/>
  <c r="AR48" i="17"/>
  <c r="AQ48" i="17"/>
  <c r="AP48" i="17"/>
  <c r="BO46" i="17"/>
  <c r="BN46" i="17"/>
  <c r="BM46" i="17"/>
  <c r="BL46" i="17"/>
  <c r="BK46" i="17"/>
  <c r="BJ46" i="17"/>
  <c r="BI46" i="17"/>
  <c r="BH46" i="17"/>
  <c r="BG46" i="17"/>
  <c r="BF46" i="17"/>
  <c r="BE46" i="17"/>
  <c r="BD46" i="17"/>
  <c r="BC46" i="17"/>
  <c r="BB46" i="17"/>
  <c r="BA46" i="17"/>
  <c r="AZ46" i="17"/>
  <c r="AY46" i="17"/>
  <c r="AX46" i="17"/>
  <c r="AW46" i="17"/>
  <c r="AV46" i="17"/>
  <c r="AU46" i="17"/>
  <c r="AT46" i="17"/>
  <c r="AS46" i="17"/>
  <c r="AR46" i="17"/>
  <c r="AQ46" i="17"/>
  <c r="AP46" i="17"/>
  <c r="AO46" i="17"/>
  <c r="AN46" i="17"/>
  <c r="BO44" i="17"/>
  <c r="BN44" i="17"/>
  <c r="BM44" i="17"/>
  <c r="BL44" i="17"/>
  <c r="BK44" i="17"/>
  <c r="BJ44" i="17"/>
  <c r="BI44" i="17"/>
  <c r="BH44" i="17"/>
  <c r="BG44" i="17"/>
  <c r="BF44" i="17"/>
  <c r="BE44" i="17"/>
  <c r="BD44" i="17"/>
  <c r="BC44" i="17"/>
  <c r="BB44" i="17"/>
  <c r="BA44" i="17"/>
  <c r="AZ44" i="17"/>
  <c r="AY44" i="17"/>
  <c r="AX44" i="17"/>
  <c r="AW44" i="17"/>
  <c r="AV44" i="17"/>
  <c r="AU44" i="17"/>
  <c r="AT44" i="17"/>
  <c r="AS44" i="17"/>
  <c r="AR44" i="17"/>
  <c r="AQ44" i="17"/>
  <c r="AP44" i="17"/>
  <c r="AO44" i="17"/>
  <c r="AN44" i="17"/>
  <c r="AM44" i="17"/>
  <c r="AL44" i="17"/>
  <c r="BO42" i="17"/>
  <c r="BN42" i="17"/>
  <c r="BM42" i="17"/>
  <c r="BL42" i="17"/>
  <c r="BK42" i="17"/>
  <c r="BJ42" i="17"/>
  <c r="BI42" i="17"/>
  <c r="BH42" i="17"/>
  <c r="BG42" i="17"/>
  <c r="BF42" i="17"/>
  <c r="BE42" i="17"/>
  <c r="BD42" i="17"/>
  <c r="BC42" i="17"/>
  <c r="BB42" i="17"/>
  <c r="BA42" i="17"/>
  <c r="AZ42" i="17"/>
  <c r="AY42" i="17"/>
  <c r="AX42" i="17"/>
  <c r="AW42" i="17"/>
  <c r="AV42" i="17"/>
  <c r="AU42" i="17"/>
  <c r="AT42" i="17"/>
  <c r="AS42" i="17"/>
  <c r="AR42" i="17"/>
  <c r="AQ42" i="17"/>
  <c r="AP42" i="17"/>
  <c r="AO42" i="17"/>
  <c r="AN42" i="17"/>
  <c r="AM42" i="17"/>
  <c r="AL42" i="17"/>
  <c r="AK42" i="17"/>
  <c r="AJ42" i="17"/>
  <c r="BO40" i="17"/>
  <c r="BN40" i="17"/>
  <c r="BM40" i="17"/>
  <c r="BL40" i="17"/>
  <c r="BK40" i="17"/>
  <c r="BJ40" i="17"/>
  <c r="BI40" i="17"/>
  <c r="BH40" i="17"/>
  <c r="BG40" i="17"/>
  <c r="BF40" i="17"/>
  <c r="BE40" i="17"/>
  <c r="BD40" i="17"/>
  <c r="BC40" i="17"/>
  <c r="BB40" i="17"/>
  <c r="BA40" i="17"/>
  <c r="AZ40" i="17"/>
  <c r="AY40" i="17"/>
  <c r="AX40" i="17"/>
  <c r="AW40" i="17"/>
  <c r="AV40" i="17"/>
  <c r="AU40" i="17"/>
  <c r="AT40" i="17"/>
  <c r="AS40" i="17"/>
  <c r="AR40" i="17"/>
  <c r="AQ40" i="17"/>
  <c r="AP40" i="17"/>
  <c r="AO40" i="17"/>
  <c r="AN40" i="17"/>
  <c r="AM40" i="17"/>
  <c r="AL40" i="17"/>
  <c r="AK40" i="17"/>
  <c r="AJ40" i="17"/>
  <c r="AI40" i="17"/>
  <c r="AH40" i="17"/>
  <c r="BO38" i="17"/>
  <c r="BN38" i="17"/>
  <c r="BM38" i="17"/>
  <c r="BL38" i="17"/>
  <c r="BK38" i="17"/>
  <c r="BJ38" i="17"/>
  <c r="BI38" i="17"/>
  <c r="BH38" i="17"/>
  <c r="BG38" i="17"/>
  <c r="BF38" i="17"/>
  <c r="BE38" i="17"/>
  <c r="BD38" i="17"/>
  <c r="BC38" i="17"/>
  <c r="BB38" i="17"/>
  <c r="BA38" i="17"/>
  <c r="AZ38" i="17"/>
  <c r="AY38" i="17"/>
  <c r="AX38" i="17"/>
  <c r="AW38" i="17"/>
  <c r="AV38" i="17"/>
  <c r="AU38" i="17"/>
  <c r="AT38" i="17"/>
  <c r="AS38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BO36" i="17"/>
  <c r="BN36" i="17"/>
  <c r="BM36" i="17"/>
  <c r="BL36" i="17"/>
  <c r="BK36" i="17"/>
  <c r="BJ36" i="17"/>
  <c r="BI36" i="17"/>
  <c r="BH36" i="17"/>
  <c r="BG36" i="17"/>
  <c r="BF36" i="17"/>
  <c r="BE36" i="17"/>
  <c r="BD36" i="17"/>
  <c r="BC36" i="17"/>
  <c r="BB36" i="17"/>
  <c r="BA36" i="17"/>
  <c r="AZ36" i="17"/>
  <c r="AY36" i="17"/>
  <c r="AX36" i="17"/>
  <c r="AW36" i="17"/>
  <c r="AV36" i="17"/>
  <c r="AU36" i="17"/>
  <c r="AT36" i="17"/>
  <c r="AS36" i="17"/>
  <c r="AR36" i="17"/>
  <c r="AQ36" i="17"/>
  <c r="AP36" i="17"/>
  <c r="AO36" i="17"/>
  <c r="AN36" i="17"/>
  <c r="AM36" i="17"/>
  <c r="AL36" i="17"/>
  <c r="AK36" i="17"/>
  <c r="AJ36" i="17"/>
  <c r="AI36" i="17"/>
  <c r="AH36" i="17"/>
  <c r="AG36" i="17"/>
  <c r="AF36" i="17"/>
  <c r="AE36" i="17"/>
  <c r="AD36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U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BO32" i="17"/>
  <c r="BN32" i="17"/>
  <c r="BM32" i="17"/>
  <c r="BL32" i="17"/>
  <c r="BK32" i="17"/>
  <c r="BJ32" i="17"/>
  <c r="BI32" i="17"/>
  <c r="BH32" i="17"/>
  <c r="BG32" i="17"/>
  <c r="BF32" i="17"/>
  <c r="BE32" i="17"/>
  <c r="BD32" i="17"/>
  <c r="BC32" i="17"/>
  <c r="BB32" i="17"/>
  <c r="BA32" i="17"/>
  <c r="AZ32" i="17"/>
  <c r="AY32" i="17"/>
  <c r="AX32" i="17"/>
  <c r="AW32" i="17"/>
  <c r="AV32" i="17"/>
  <c r="AU32" i="17"/>
  <c r="AT32" i="17"/>
  <c r="AS32" i="17"/>
  <c r="AR32" i="17"/>
  <c r="AQ32" i="17"/>
  <c r="AP32" i="17"/>
  <c r="AO32" i="17"/>
  <c r="AN32" i="17"/>
  <c r="AM32" i="17"/>
  <c r="AL32" i="17"/>
  <c r="AK32" i="17"/>
  <c r="AJ32" i="17"/>
  <c r="AI32" i="17"/>
  <c r="AH32" i="17"/>
  <c r="AG32" i="17"/>
  <c r="AF32" i="17"/>
  <c r="AE32" i="17"/>
  <c r="AD32" i="17"/>
  <c r="AC32" i="17"/>
  <c r="AB32" i="17"/>
  <c r="AA32" i="17"/>
  <c r="Z32" i="17"/>
  <c r="BO30" i="17"/>
  <c r="BN30" i="17"/>
  <c r="BM30" i="17"/>
  <c r="BL30" i="17"/>
  <c r="BK30" i="17"/>
  <c r="BJ30" i="17"/>
  <c r="BI30" i="17"/>
  <c r="BH30" i="17"/>
  <c r="BG30" i="17"/>
  <c r="BF30" i="17"/>
  <c r="BE30" i="17"/>
  <c r="BD30" i="17"/>
  <c r="BC30" i="17"/>
  <c r="BB30" i="17"/>
  <c r="BA30" i="17"/>
  <c r="AZ30" i="17"/>
  <c r="AY30" i="17"/>
  <c r="AX30" i="17"/>
  <c r="AW30" i="17"/>
  <c r="AV30" i="17"/>
  <c r="AU30" i="17"/>
  <c r="AT30" i="17"/>
  <c r="AS30" i="17"/>
  <c r="AR30" i="17"/>
  <c r="AQ30" i="17"/>
  <c r="AP30" i="17"/>
  <c r="AO30" i="17"/>
  <c r="AN30" i="17"/>
  <c r="AM30" i="17"/>
  <c r="AL30" i="17"/>
  <c r="AK30" i="17"/>
  <c r="AJ30" i="17"/>
  <c r="AI30" i="17"/>
  <c r="AH30" i="17"/>
  <c r="AG30" i="17"/>
  <c r="AF30" i="17"/>
  <c r="AE30" i="17"/>
  <c r="AD30" i="17"/>
  <c r="AC30" i="17"/>
  <c r="AB30" i="17"/>
  <c r="AA30" i="17"/>
  <c r="Z30" i="17"/>
  <c r="Y30" i="17"/>
  <c r="X30" i="17"/>
  <c r="BO28" i="17"/>
  <c r="BN28" i="17"/>
  <c r="BM28" i="17"/>
  <c r="BL28" i="17"/>
  <c r="BK28" i="17"/>
  <c r="BJ28" i="17"/>
  <c r="BI28" i="17"/>
  <c r="BH28" i="17"/>
  <c r="BG28" i="17"/>
  <c r="BF28" i="17"/>
  <c r="BE28" i="17"/>
  <c r="BD28" i="17"/>
  <c r="BC28" i="17"/>
  <c r="BB28" i="17"/>
  <c r="BA28" i="17"/>
  <c r="AZ28" i="17"/>
  <c r="AY28" i="17"/>
  <c r="AX28" i="17"/>
  <c r="AW28" i="17"/>
  <c r="AV28" i="17"/>
  <c r="AU28" i="17"/>
  <c r="AT28" i="17"/>
  <c r="AS28" i="17"/>
  <c r="AR28" i="17"/>
  <c r="AQ28" i="17"/>
  <c r="AP28" i="17"/>
  <c r="AO28" i="17"/>
  <c r="AN28" i="17"/>
  <c r="AM28" i="17"/>
  <c r="AL28" i="17"/>
  <c r="AK28" i="17"/>
  <c r="AJ28" i="17"/>
  <c r="AI28" i="17"/>
  <c r="AH28" i="17"/>
  <c r="AG28" i="17"/>
  <c r="AF28" i="17"/>
  <c r="AE28" i="17"/>
  <c r="AD28" i="17"/>
  <c r="AC28" i="17"/>
  <c r="AB28" i="17"/>
  <c r="AA28" i="17"/>
  <c r="Z28" i="17"/>
  <c r="Y28" i="17"/>
  <c r="X28" i="17"/>
  <c r="W28" i="17"/>
  <c r="V28" i="17"/>
  <c r="BO26" i="17"/>
  <c r="BN26" i="17"/>
  <c r="BM26" i="17"/>
  <c r="BL26" i="17"/>
  <c r="BK26" i="17"/>
  <c r="BJ26" i="17"/>
  <c r="BI26" i="17"/>
  <c r="BH26" i="17"/>
  <c r="BG26" i="17"/>
  <c r="BF26" i="17"/>
  <c r="BE26" i="17"/>
  <c r="BD26" i="17"/>
  <c r="BC26" i="17"/>
  <c r="BB26" i="17"/>
  <c r="BA26" i="17"/>
  <c r="AZ26" i="17"/>
  <c r="AY26" i="17"/>
  <c r="AX26" i="17"/>
  <c r="AW26" i="17"/>
  <c r="AV26" i="17"/>
  <c r="AU26" i="17"/>
  <c r="AT26" i="17"/>
  <c r="AS26" i="17"/>
  <c r="AR26" i="17"/>
  <c r="AQ26" i="17"/>
  <c r="AP26" i="17"/>
  <c r="AO26" i="17"/>
  <c r="AN26" i="17"/>
  <c r="AM26" i="17"/>
  <c r="AL26" i="17"/>
  <c r="AK26" i="17"/>
  <c r="AJ26" i="17"/>
  <c r="AI26" i="17"/>
  <c r="AH26" i="17"/>
  <c r="AG26" i="17"/>
  <c r="AF26" i="17"/>
  <c r="AE26" i="17"/>
  <c r="AD26" i="17"/>
  <c r="AC26" i="17"/>
  <c r="AB26" i="17"/>
  <c r="AA26" i="17"/>
  <c r="Z26" i="17"/>
  <c r="Y26" i="17"/>
  <c r="X26" i="17"/>
  <c r="W26" i="17"/>
  <c r="V26" i="17"/>
  <c r="U26" i="17"/>
  <c r="T26" i="17"/>
  <c r="BO24" i="17"/>
  <c r="BN24" i="17"/>
  <c r="BM24" i="17"/>
  <c r="BL24" i="17"/>
  <c r="BK24" i="17"/>
  <c r="BJ24" i="17"/>
  <c r="BI24" i="17"/>
  <c r="BH24" i="17"/>
  <c r="BG24" i="17"/>
  <c r="BF24" i="17"/>
  <c r="BE24" i="17"/>
  <c r="BD24" i="17"/>
  <c r="BC24" i="17"/>
  <c r="BB24" i="17"/>
  <c r="BA24" i="17"/>
  <c r="AZ24" i="17"/>
  <c r="AY24" i="17"/>
  <c r="AX24" i="17"/>
  <c r="AW24" i="17"/>
  <c r="AV24" i="17"/>
  <c r="AU24" i="17"/>
  <c r="AT24" i="17"/>
  <c r="AS24" i="17"/>
  <c r="AR24" i="17"/>
  <c r="AQ24" i="17"/>
  <c r="AP24" i="17"/>
  <c r="AO24" i="17"/>
  <c r="AN24" i="17"/>
  <c r="AM24" i="17"/>
  <c r="AL24" i="17"/>
  <c r="AK24" i="17"/>
  <c r="AJ24" i="17"/>
  <c r="AI24" i="17"/>
  <c r="AH24" i="17"/>
  <c r="AG24" i="17"/>
  <c r="AF24" i="17"/>
  <c r="AE24" i="17"/>
  <c r="AD24" i="17"/>
  <c r="AC24" i="17"/>
  <c r="AB24" i="17"/>
  <c r="AA24" i="17"/>
  <c r="Z24" i="17"/>
  <c r="Y24" i="17"/>
  <c r="X24" i="17"/>
  <c r="W24" i="17"/>
  <c r="V24" i="17"/>
  <c r="U24" i="17"/>
  <c r="T24" i="17"/>
  <c r="S24" i="17"/>
  <c r="R24" i="17"/>
  <c r="BO22" i="17"/>
  <c r="BN22" i="17"/>
  <c r="BM22" i="17"/>
  <c r="BL22" i="17"/>
  <c r="BK22" i="17"/>
  <c r="BJ22" i="17"/>
  <c r="BI22" i="17"/>
  <c r="BH22" i="17"/>
  <c r="BG22" i="17"/>
  <c r="BF22" i="17"/>
  <c r="BE22" i="17"/>
  <c r="BD22" i="17"/>
  <c r="BC22" i="17"/>
  <c r="BB22" i="17"/>
  <c r="BA22" i="17"/>
  <c r="AZ22" i="17"/>
  <c r="AY22" i="17"/>
  <c r="AX22" i="17"/>
  <c r="AW22" i="17"/>
  <c r="AV22" i="17"/>
  <c r="AU22" i="17"/>
  <c r="AT22" i="17"/>
  <c r="AS22" i="17"/>
  <c r="AR22" i="17"/>
  <c r="AQ22" i="17"/>
  <c r="AP22" i="17"/>
  <c r="AO22" i="17"/>
  <c r="AN22" i="17"/>
  <c r="AM22" i="17"/>
  <c r="AL22" i="17"/>
  <c r="AK22" i="17"/>
  <c r="AJ22" i="17"/>
  <c r="AI22" i="17"/>
  <c r="AH22" i="17"/>
  <c r="AG22" i="17"/>
  <c r="AF22" i="17"/>
  <c r="AE22" i="17"/>
  <c r="AD22" i="17"/>
  <c r="AC22" i="17"/>
  <c r="AB22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E20" i="17"/>
  <c r="AD20" i="17"/>
  <c r="AC20" i="17"/>
  <c r="AB20" i="17"/>
  <c r="AA20" i="17"/>
  <c r="Z20" i="17"/>
  <c r="Y20" i="17"/>
  <c r="X20" i="17"/>
  <c r="W20" i="17"/>
  <c r="V20" i="17"/>
  <c r="U20" i="17"/>
  <c r="T20" i="17"/>
  <c r="S20" i="17"/>
  <c r="R20" i="17"/>
  <c r="Q20" i="17"/>
  <c r="P20" i="17"/>
  <c r="O20" i="17"/>
  <c r="N20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O18" i="17"/>
  <c r="N18" i="17"/>
  <c r="M18" i="17"/>
  <c r="L18" i="17"/>
  <c r="BO16" i="17"/>
  <c r="BN16" i="17"/>
  <c r="BM16" i="17"/>
  <c r="BL16" i="17"/>
  <c r="BK16" i="17"/>
  <c r="BJ16" i="17"/>
  <c r="BI16" i="17"/>
  <c r="BH16" i="17"/>
  <c r="BG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S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E16" i="17"/>
  <c r="AD16" i="17"/>
  <c r="AC16" i="17"/>
  <c r="AB16" i="17"/>
  <c r="AA16" i="17"/>
  <c r="Z16" i="17"/>
  <c r="Y16" i="17"/>
  <c r="X16" i="17"/>
  <c r="W16" i="17"/>
  <c r="V16" i="17"/>
  <c r="U16" i="17"/>
  <c r="T16" i="17"/>
  <c r="S16" i="17"/>
  <c r="R16" i="17"/>
  <c r="Q16" i="17"/>
  <c r="P16" i="17"/>
  <c r="O16" i="17"/>
  <c r="N16" i="17"/>
  <c r="M16" i="17"/>
  <c r="L16" i="17"/>
  <c r="K16" i="17"/>
  <c r="J16" i="17"/>
  <c r="BO14" i="17"/>
  <c r="BN14" i="17"/>
  <c r="BM14" i="17"/>
  <c r="BL14" i="17"/>
  <c r="BK14" i="17"/>
  <c r="BJ14" i="17"/>
  <c r="BI14" i="17"/>
  <c r="BH14" i="17"/>
  <c r="BG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S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BE109" i="17"/>
  <c r="BE110" i="17" s="1"/>
  <c r="BE111" i="17" s="1"/>
  <c r="BE112" i="17" s="1"/>
  <c r="BE113" i="17" s="1"/>
  <c r="BE114" i="17" s="1"/>
  <c r="BE115" i="17" s="1"/>
  <c r="BE116" i="17" s="1"/>
  <c r="BE117" i="17" s="1"/>
  <c r="BE118" i="17" s="1"/>
  <c r="BE119" i="17" s="1"/>
  <c r="BE120" i="17" s="1"/>
  <c r="BE121" i="17" s="1"/>
  <c r="BE122" i="17" s="1"/>
  <c r="BE123" i="17" s="1"/>
  <c r="BE124" i="17" s="1"/>
  <c r="BE125" i="17" s="1"/>
  <c r="BE126" i="17" s="1"/>
  <c r="BE127" i="17" s="1"/>
  <c r="BE128" i="17" s="1"/>
  <c r="BE129" i="17" s="1"/>
  <c r="BE130" i="17" s="1"/>
  <c r="BE131" i="17" s="1"/>
  <c r="BE132" i="17" s="1"/>
  <c r="BE133" i="17" s="1"/>
  <c r="BE134" i="17" s="1"/>
  <c r="BE135" i="17" s="1"/>
  <c r="BE136" i="17" s="1"/>
  <c r="BE137" i="17" s="1"/>
  <c r="BE138" i="17" s="1"/>
  <c r="BE139" i="17" s="1"/>
  <c r="BE140" i="17" s="1"/>
  <c r="BE141" i="17" s="1"/>
  <c r="BE142" i="17" s="1"/>
  <c r="BE143" i="17" s="1"/>
  <c r="BE144" i="17" s="1"/>
  <c r="BE145" i="17" s="1"/>
  <c r="BE146" i="17" s="1"/>
  <c r="BE147" i="17" s="1"/>
  <c r="BE148" i="17" s="1"/>
  <c r="BE149" i="17" s="1"/>
  <c r="BE150" i="17" s="1"/>
  <c r="BE151" i="17" s="1"/>
  <c r="BE152" i="17" s="1"/>
  <c r="BE153" i="17" s="1"/>
  <c r="BE154" i="17" s="1"/>
  <c r="BE155" i="17" s="1"/>
  <c r="BE156" i="17" s="1"/>
  <c r="BE157" i="17" s="1"/>
  <c r="BE158" i="17" s="1"/>
  <c r="BE159" i="17" s="1"/>
  <c r="BE160" i="17" s="1"/>
  <c r="BE161" i="17" s="1"/>
  <c r="BE108" i="17"/>
  <c r="BE104" i="17"/>
  <c r="BE105" i="17" s="1"/>
  <c r="BE106" i="17" s="1"/>
  <c r="BE107" i="17" s="1"/>
  <c r="AZ103" i="17"/>
  <c r="AZ104" i="17" s="1"/>
  <c r="AZ105" i="17" s="1"/>
  <c r="AZ106" i="17" s="1"/>
  <c r="AZ107" i="17" s="1"/>
  <c r="AZ108" i="17" s="1"/>
  <c r="AZ109" i="17" s="1"/>
  <c r="AZ110" i="17" s="1"/>
  <c r="AZ111" i="17" s="1"/>
  <c r="AZ112" i="17" s="1"/>
  <c r="AZ113" i="17" s="1"/>
  <c r="AZ114" i="17" s="1"/>
  <c r="AZ115" i="17" s="1"/>
  <c r="AZ116" i="17" s="1"/>
  <c r="AZ117" i="17" s="1"/>
  <c r="AZ118" i="17" s="1"/>
  <c r="AZ119" i="17" s="1"/>
  <c r="AZ120" i="17" s="1"/>
  <c r="AZ121" i="17" s="1"/>
  <c r="AZ122" i="17" s="1"/>
  <c r="AZ123" i="17" s="1"/>
  <c r="AZ124" i="17" s="1"/>
  <c r="AZ125" i="17" s="1"/>
  <c r="AZ126" i="17" s="1"/>
  <c r="AZ127" i="17" s="1"/>
  <c r="AZ128" i="17" s="1"/>
  <c r="AZ129" i="17" s="1"/>
  <c r="AZ130" i="17" s="1"/>
  <c r="AZ131" i="17" s="1"/>
  <c r="AZ132" i="17" s="1"/>
  <c r="AZ133" i="17" s="1"/>
  <c r="AZ134" i="17" s="1"/>
  <c r="AZ135" i="17" s="1"/>
  <c r="AZ136" i="17" s="1"/>
  <c r="AZ137" i="17" s="1"/>
  <c r="AZ138" i="17" s="1"/>
  <c r="AZ139" i="17" s="1"/>
  <c r="AZ140" i="17" s="1"/>
  <c r="AZ141" i="17" s="1"/>
  <c r="AZ142" i="17" s="1"/>
  <c r="AZ143" i="17" s="1"/>
  <c r="AZ144" i="17" s="1"/>
  <c r="AZ145" i="17" s="1"/>
  <c r="AZ146" i="17" s="1"/>
  <c r="AZ147" i="17" s="1"/>
  <c r="AZ148" i="17" s="1"/>
  <c r="AZ149" i="17" s="1"/>
  <c r="AZ150" i="17" s="1"/>
  <c r="AZ151" i="17" s="1"/>
  <c r="AZ152" i="17" s="1"/>
  <c r="AZ153" i="17" s="1"/>
  <c r="AZ154" i="17" s="1"/>
  <c r="AZ155" i="17" s="1"/>
  <c r="AZ156" i="17" s="1"/>
  <c r="AZ157" i="17" s="1"/>
  <c r="AZ158" i="17" s="1"/>
  <c r="AZ159" i="17" s="1"/>
  <c r="AZ160" i="17" s="1"/>
  <c r="AZ161" i="17" s="1"/>
  <c r="BE100" i="17"/>
  <c r="BE101" i="17" s="1"/>
  <c r="BE102" i="17" s="1"/>
  <c r="BE103" i="17" s="1"/>
  <c r="BE99" i="17"/>
  <c r="BE98" i="17"/>
  <c r="BC98" i="17"/>
  <c r="BA98" i="17"/>
  <c r="AZ98" i="17"/>
  <c r="AZ99" i="17" s="1"/>
  <c r="AZ100" i="17" s="1"/>
  <c r="AZ101" i="17" s="1"/>
  <c r="AZ102" i="17" s="1"/>
  <c r="BF97" i="17"/>
  <c r="BC97" i="17"/>
  <c r="G78" i="17"/>
  <c r="F78" i="17"/>
  <c r="E78" i="17"/>
  <c r="D78" i="17"/>
  <c r="BS14" i="17"/>
  <c r="BS16" i="17" s="1"/>
  <c r="BS18" i="17" s="1"/>
  <c r="BS20" i="17" s="1"/>
  <c r="BS22" i="17" s="1"/>
  <c r="BS24" i="17" s="1"/>
  <c r="BS26" i="17" s="1"/>
  <c r="BS28" i="17" s="1"/>
  <c r="BS30" i="17" s="1"/>
  <c r="BS32" i="17" s="1"/>
  <c r="BS34" i="17" s="1"/>
  <c r="BS36" i="17" s="1"/>
  <c r="BS38" i="17" s="1"/>
  <c r="BS40" i="17" s="1"/>
  <c r="BS42" i="17" s="1"/>
  <c r="BS44" i="17" s="1"/>
  <c r="BS46" i="17" s="1"/>
  <c r="BS48" i="17" s="1"/>
  <c r="BS50" i="17" s="1"/>
  <c r="BS52" i="17" s="1"/>
  <c r="BS54" i="17" s="1"/>
  <c r="BS56" i="17" s="1"/>
  <c r="BS58" i="17" s="1"/>
  <c r="BS60" i="17" s="1"/>
  <c r="BS62" i="17" s="1"/>
  <c r="BS64" i="17" s="1"/>
  <c r="BS66" i="17" s="1"/>
  <c r="BS68" i="17" s="1"/>
  <c r="BS70" i="17" s="1"/>
  <c r="BS72" i="17" s="1"/>
  <c r="I78" i="17"/>
  <c r="BP12" i="17"/>
  <c r="BU12" i="17" s="1"/>
  <c r="J10" i="17"/>
  <c r="K10" i="17" s="1"/>
  <c r="L10" i="17" s="1"/>
  <c r="M10" i="17" s="1"/>
  <c r="N10" i="17" s="1"/>
  <c r="O10" i="17" s="1"/>
  <c r="P10" i="17" s="1"/>
  <c r="Q10" i="17" s="1"/>
  <c r="R10" i="17" s="1"/>
  <c r="S10" i="17" s="1"/>
  <c r="T10" i="17" s="1"/>
  <c r="U10" i="17" s="1"/>
  <c r="V10" i="17" s="1"/>
  <c r="W10" i="17" s="1"/>
  <c r="X10" i="17" s="1"/>
  <c r="Y10" i="17" s="1"/>
  <c r="Z10" i="17" s="1"/>
  <c r="AA10" i="17" s="1"/>
  <c r="AB10" i="17" s="1"/>
  <c r="AC10" i="17" s="1"/>
  <c r="AD10" i="17" s="1"/>
  <c r="AE10" i="17" s="1"/>
  <c r="AF10" i="17" s="1"/>
  <c r="AG10" i="17" s="1"/>
  <c r="AH10" i="17" s="1"/>
  <c r="AI10" i="17" s="1"/>
  <c r="AJ10" i="17" s="1"/>
  <c r="AK10" i="17" s="1"/>
  <c r="AL10" i="17" s="1"/>
  <c r="AM10" i="17" s="1"/>
  <c r="AN10" i="17" s="1"/>
  <c r="AO10" i="17" s="1"/>
  <c r="AP10" i="17" s="1"/>
  <c r="AQ10" i="17" s="1"/>
  <c r="AR10" i="17" s="1"/>
  <c r="AS10" i="17" s="1"/>
  <c r="AT10" i="17" s="1"/>
  <c r="AU10" i="17" s="1"/>
  <c r="AV10" i="17" s="1"/>
  <c r="AW10" i="17" s="1"/>
  <c r="AX10" i="17" s="1"/>
  <c r="AY10" i="17" s="1"/>
  <c r="AZ10" i="17" s="1"/>
  <c r="BA10" i="17" s="1"/>
  <c r="BB10" i="17" s="1"/>
  <c r="BC10" i="17" s="1"/>
  <c r="BD10" i="17" s="1"/>
  <c r="BE10" i="17" s="1"/>
  <c r="BF10" i="17" s="1"/>
  <c r="BG10" i="17" s="1"/>
  <c r="BH10" i="17" s="1"/>
  <c r="BI10" i="17" s="1"/>
  <c r="BJ10" i="17" s="1"/>
  <c r="BK10" i="17" s="1"/>
  <c r="BL10" i="17" s="1"/>
  <c r="BM10" i="17" s="1"/>
  <c r="BN10" i="17" s="1"/>
  <c r="BO10" i="17" s="1"/>
  <c r="E10" i="17"/>
  <c r="F10" i="17" s="1"/>
  <c r="G10" i="17" s="1"/>
  <c r="H10" i="17" s="1"/>
  <c r="I10" i="17" s="1"/>
  <c r="F9" i="17"/>
  <c r="G9" i="17" s="1"/>
  <c r="H9" i="17" s="1"/>
  <c r="I9" i="17" s="1"/>
  <c r="J9" i="17" s="1"/>
  <c r="K9" i="17" s="1"/>
  <c r="L9" i="17" s="1"/>
  <c r="M9" i="17" s="1"/>
  <c r="N9" i="17" s="1"/>
  <c r="O9" i="17" s="1"/>
  <c r="P9" i="17" s="1"/>
  <c r="Q9" i="17" s="1"/>
  <c r="R9" i="17" s="1"/>
  <c r="S9" i="17" s="1"/>
  <c r="T9" i="17" s="1"/>
  <c r="U9" i="17" s="1"/>
  <c r="V9" i="17" s="1"/>
  <c r="W9" i="17" s="1"/>
  <c r="X9" i="17" s="1"/>
  <c r="Y9" i="17" s="1"/>
  <c r="Z9" i="17" s="1"/>
  <c r="AA9" i="17" s="1"/>
  <c r="AB9" i="17" s="1"/>
  <c r="AC9" i="17" s="1"/>
  <c r="AD9" i="17" s="1"/>
  <c r="AE9" i="17" s="1"/>
  <c r="AF9" i="17" s="1"/>
  <c r="AG9" i="17" s="1"/>
  <c r="AH9" i="17" s="1"/>
  <c r="AI9" i="17" s="1"/>
  <c r="AJ9" i="17" s="1"/>
  <c r="AK9" i="17" s="1"/>
  <c r="AL9" i="17" s="1"/>
  <c r="AM9" i="17" s="1"/>
  <c r="AN9" i="17" s="1"/>
  <c r="AO9" i="17" s="1"/>
  <c r="AP9" i="17" s="1"/>
  <c r="AQ9" i="17" s="1"/>
  <c r="AR9" i="17" s="1"/>
  <c r="AS9" i="17" s="1"/>
  <c r="AT9" i="17" s="1"/>
  <c r="AU9" i="17" s="1"/>
  <c r="AV9" i="17" s="1"/>
  <c r="AW9" i="17" s="1"/>
  <c r="AX9" i="17" s="1"/>
  <c r="AY9" i="17" s="1"/>
  <c r="AZ9" i="17" s="1"/>
  <c r="BA9" i="17" s="1"/>
  <c r="BB9" i="17" s="1"/>
  <c r="BC9" i="17" s="1"/>
  <c r="BD9" i="17" s="1"/>
  <c r="BE9" i="17" s="1"/>
  <c r="BF9" i="17" s="1"/>
  <c r="BG9" i="17" s="1"/>
  <c r="BH9" i="17" s="1"/>
  <c r="BI9" i="17" s="1"/>
  <c r="BJ9" i="17" s="1"/>
  <c r="BK9" i="17" s="1"/>
  <c r="BL9" i="17" s="1"/>
  <c r="BM9" i="17" s="1"/>
  <c r="BN9" i="17" s="1"/>
  <c r="BO9" i="17" s="1"/>
  <c r="E9" i="17"/>
  <c r="BV4" i="17"/>
  <c r="BV5" i="17" s="1"/>
  <c r="BV6" i="17" s="1"/>
  <c r="BV7" i="17" s="1"/>
  <c r="BV8" i="17" s="1"/>
  <c r="BV9" i="17" s="1"/>
  <c r="C18" i="18" l="1"/>
  <c r="E17" i="18"/>
  <c r="I7" i="18"/>
  <c r="K6" i="18"/>
  <c r="I15" i="18"/>
  <c r="K14" i="18"/>
  <c r="C10" i="18"/>
  <c r="E10" i="18" s="1"/>
  <c r="E9" i="18"/>
  <c r="C26" i="18"/>
  <c r="E25" i="18"/>
  <c r="U78" i="17"/>
  <c r="S78" i="17"/>
  <c r="J78" i="17"/>
  <c r="M78" i="17"/>
  <c r="BU9" i="17"/>
  <c r="BV10" i="17"/>
  <c r="BV11" i="17" s="1"/>
  <c r="BV12" i="17" s="1"/>
  <c r="BV13" i="17" s="1"/>
  <c r="BV14" i="17" s="1"/>
  <c r="BV15" i="17" s="1"/>
  <c r="BV16" i="17" s="1"/>
  <c r="BV17" i="17" s="1"/>
  <c r="BV18" i="17" s="1"/>
  <c r="BV19" i="17" s="1"/>
  <c r="V78" i="17"/>
  <c r="L78" i="17"/>
  <c r="N78" i="17"/>
  <c r="O78" i="17"/>
  <c r="W78" i="17"/>
  <c r="AM78" i="17"/>
  <c r="H78" i="17"/>
  <c r="BP14" i="17"/>
  <c r="X78" i="17"/>
  <c r="AF78" i="17"/>
  <c r="K78" i="17"/>
  <c r="BA99" i="17"/>
  <c r="BF98" i="17"/>
  <c r="K15" i="18" l="1"/>
  <c r="I16" i="18"/>
  <c r="I8" i="18"/>
  <c r="K7" i="18"/>
  <c r="C27" i="18"/>
  <c r="E26" i="18"/>
  <c r="C19" i="18"/>
  <c r="E19" i="18" s="1"/>
  <c r="E18" i="18"/>
  <c r="AV78" i="17"/>
  <c r="AO78" i="17"/>
  <c r="AN78" i="17"/>
  <c r="AQ78" i="17"/>
  <c r="BI78" i="17"/>
  <c r="AX78" i="17"/>
  <c r="AZ78" i="17"/>
  <c r="BG78" i="17"/>
  <c r="BG91" i="17" s="1"/>
  <c r="AI78" i="17"/>
  <c r="BF78" i="17"/>
  <c r="Z78" i="17"/>
  <c r="AD78" i="17"/>
  <c r="AH78" i="17"/>
  <c r="AH81" i="17" s="1"/>
  <c r="AH83" i="17" s="1"/>
  <c r="AH88" i="17" s="1"/>
  <c r="AR78" i="17"/>
  <c r="AJ78" i="17"/>
  <c r="AB78" i="17"/>
  <c r="BH78" i="17"/>
  <c r="P78" i="17"/>
  <c r="AY78" i="17"/>
  <c r="AY83" i="17" s="1"/>
  <c r="AY88" i="17" s="1"/>
  <c r="AE78" i="17"/>
  <c r="BP58" i="17"/>
  <c r="BP32" i="17"/>
  <c r="BL78" i="17"/>
  <c r="BP50" i="17"/>
  <c r="BU50" i="17" s="1"/>
  <c r="BP54" i="17"/>
  <c r="BU54" i="17" s="1"/>
  <c r="BP62" i="17"/>
  <c r="BU62" i="17" s="1"/>
  <c r="AL78" i="17"/>
  <c r="AW78" i="17"/>
  <c r="BN78" i="17"/>
  <c r="AK78" i="17"/>
  <c r="BP34" i="17"/>
  <c r="BU34" i="17" s="1"/>
  <c r="AG78" i="17"/>
  <c r="BK78" i="17"/>
  <c r="Y78" i="17"/>
  <c r="R78" i="17"/>
  <c r="BP36" i="17"/>
  <c r="BU36" i="17" s="1"/>
  <c r="BU58" i="17"/>
  <c r="BU32" i="17"/>
  <c r="BP20" i="17"/>
  <c r="BU14" i="17"/>
  <c r="AU78" i="17"/>
  <c r="BP18" i="17"/>
  <c r="BO81" i="17"/>
  <c r="BG81" i="17" s="1"/>
  <c r="AY81" i="17" s="1"/>
  <c r="BQ79" i="17"/>
  <c r="BQ12" i="17"/>
  <c r="BU8" i="17"/>
  <c r="BU7" i="17" s="1"/>
  <c r="BU6" i="17" s="1"/>
  <c r="BU5" i="17" s="1"/>
  <c r="AC78" i="17"/>
  <c r="BP68" i="17"/>
  <c r="BP42" i="17"/>
  <c r="BP56" i="17"/>
  <c r="BE78" i="17"/>
  <c r="BJ78" i="17"/>
  <c r="BO78" i="17"/>
  <c r="BO83" i="17" s="1"/>
  <c r="BO88" i="17" s="1"/>
  <c r="Q78" i="17"/>
  <c r="BD78" i="17"/>
  <c r="BP30" i="17"/>
  <c r="T78" i="17"/>
  <c r="BP72" i="17"/>
  <c r="BA78" i="17"/>
  <c r="BP44" i="17"/>
  <c r="BM78" i="17"/>
  <c r="BP40" i="17"/>
  <c r="BP16" i="17"/>
  <c r="BP52" i="17"/>
  <c r="AT78" i="17"/>
  <c r="BP26" i="17"/>
  <c r="BP38" i="17"/>
  <c r="AA78" i="17"/>
  <c r="BP60" i="17"/>
  <c r="AS78" i="17"/>
  <c r="BP48" i="17"/>
  <c r="BP64" i="17"/>
  <c r="BP66" i="17"/>
  <c r="BC99" i="17"/>
  <c r="BA100" i="17" s="1"/>
  <c r="BF99" i="17"/>
  <c r="BP24" i="17"/>
  <c r="BP70" i="17"/>
  <c r="BP22" i="17"/>
  <c r="BC78" i="17"/>
  <c r="BB78" i="17"/>
  <c r="AP78" i="17"/>
  <c r="BP28" i="17"/>
  <c r="BP46" i="17"/>
  <c r="C28" i="18" l="1"/>
  <c r="E28" i="18" s="1"/>
  <c r="E27" i="18"/>
  <c r="K8" i="18"/>
  <c r="I9" i="18"/>
  <c r="I17" i="18"/>
  <c r="K16" i="18"/>
  <c r="BG83" i="17"/>
  <c r="BG88" i="17" s="1"/>
  <c r="BG94" i="17" s="1"/>
  <c r="AY91" i="17"/>
  <c r="BP75" i="17"/>
  <c r="BQ78" i="17"/>
  <c r="BR78" i="17" s="1"/>
  <c r="BF100" i="17"/>
  <c r="BC100" i="17"/>
  <c r="BA101" i="17"/>
  <c r="BU66" i="17"/>
  <c r="BT66" i="17"/>
  <c r="BR66" i="17"/>
  <c r="BU72" i="17"/>
  <c r="BU22" i="17"/>
  <c r="BU64" i="17"/>
  <c r="BU52" i="17"/>
  <c r="BU30" i="17"/>
  <c r="BT30" i="17"/>
  <c r="BR30" i="17"/>
  <c r="BQ36" i="17"/>
  <c r="BQ40" i="17"/>
  <c r="BQ68" i="17" s="1"/>
  <c r="BQ38" i="17"/>
  <c r="BQ66" i="17" s="1"/>
  <c r="BQ28" i="17"/>
  <c r="BQ56" i="17" s="1"/>
  <c r="BQ26" i="17"/>
  <c r="BQ32" i="17"/>
  <c r="BQ34" i="17"/>
  <c r="BQ14" i="17"/>
  <c r="BQ16" i="17"/>
  <c r="BT16" i="17" s="1"/>
  <c r="BQ30" i="17"/>
  <c r="BQ58" i="17" s="1"/>
  <c r="BR12" i="17"/>
  <c r="BT12" i="17"/>
  <c r="BU46" i="17"/>
  <c r="BU48" i="17"/>
  <c r="BU18" i="17"/>
  <c r="BT28" i="17"/>
  <c r="BU28" i="17"/>
  <c r="BU24" i="17"/>
  <c r="BU40" i="17"/>
  <c r="BT40" i="17"/>
  <c r="BR40" i="17"/>
  <c r="BU42" i="17"/>
  <c r="BU44" i="17"/>
  <c r="BU38" i="17"/>
  <c r="BT38" i="17"/>
  <c r="BR38" i="17"/>
  <c r="BU26" i="17"/>
  <c r="BU20" i="17"/>
  <c r="BU70" i="17"/>
  <c r="BU16" i="17"/>
  <c r="BR16" i="17"/>
  <c r="BT56" i="17"/>
  <c r="BU56" i="17"/>
  <c r="BR56" i="17"/>
  <c r="BU60" i="17"/>
  <c r="BR68" i="17"/>
  <c r="BU68" i="17"/>
  <c r="BT68" i="17"/>
  <c r="K17" i="18" l="1"/>
  <c r="I18" i="18"/>
  <c r="I10" i="18"/>
  <c r="K10" i="18" s="1"/>
  <c r="K9" i="18"/>
  <c r="BQ80" i="17"/>
  <c r="BU75" i="17"/>
  <c r="BQ60" i="17"/>
  <c r="BT32" i="17"/>
  <c r="BR32" i="17"/>
  <c r="BC101" i="17"/>
  <c r="BA102" i="17" s="1"/>
  <c r="BF101" i="17"/>
  <c r="BT58" i="17"/>
  <c r="BR58" i="17"/>
  <c r="BQ62" i="17"/>
  <c r="BT34" i="17"/>
  <c r="BR34" i="17"/>
  <c r="BU76" i="17"/>
  <c r="BQ54" i="17"/>
  <c r="BT26" i="17"/>
  <c r="BQ18" i="17"/>
  <c r="BQ44" i="17"/>
  <c r="BQ64" i="17"/>
  <c r="BR36" i="17"/>
  <c r="BT36" i="17"/>
  <c r="BR26" i="17"/>
  <c r="BR28" i="17"/>
  <c r="BQ42" i="17"/>
  <c r="BR14" i="17"/>
  <c r="BT14" i="17"/>
  <c r="K18" i="18" l="1"/>
  <c r="I19" i="18"/>
  <c r="K19" i="18" s="1"/>
  <c r="BU77" i="17"/>
  <c r="BC102" i="17"/>
  <c r="BF102" i="17"/>
  <c r="BA103" i="17"/>
  <c r="BT54" i="17"/>
  <c r="BR54" i="17"/>
  <c r="BQ70" i="17"/>
  <c r="BT42" i="17"/>
  <c r="BR42" i="17"/>
  <c r="BR64" i="17"/>
  <c r="BT64" i="17"/>
  <c r="BQ72" i="17"/>
  <c r="BR44" i="17"/>
  <c r="BT44" i="17"/>
  <c r="BT62" i="17"/>
  <c r="BR62" i="17"/>
  <c r="BT60" i="17"/>
  <c r="BR60" i="17"/>
  <c r="BQ46" i="17"/>
  <c r="BQ20" i="17"/>
  <c r="BT18" i="17"/>
  <c r="BR18" i="17"/>
  <c r="BR70" i="17" l="1"/>
  <c r="BT70" i="17"/>
  <c r="BR72" i="17"/>
  <c r="BT72" i="17"/>
  <c r="BR46" i="17"/>
  <c r="BT46" i="17"/>
  <c r="BQ48" i="17"/>
  <c r="BQ22" i="17"/>
  <c r="BR20" i="17"/>
  <c r="BT20" i="17"/>
  <c r="BF103" i="17"/>
  <c r="BC103" i="17"/>
  <c r="BA104" i="17" s="1"/>
  <c r="BF104" i="17" l="1"/>
  <c r="BC104" i="17"/>
  <c r="BA105" i="17" s="1"/>
  <c r="BR48" i="17"/>
  <c r="BT48" i="17"/>
  <c r="BQ24" i="17"/>
  <c r="BQ50" i="17"/>
  <c r="BR22" i="17"/>
  <c r="BT22" i="17"/>
  <c r="BF105" i="17" l="1"/>
  <c r="BC105" i="17"/>
  <c r="BA106" i="17" s="1"/>
  <c r="BT50" i="17"/>
  <c r="BR50" i="17"/>
  <c r="BQ52" i="17"/>
  <c r="BT24" i="17"/>
  <c r="BR24" i="17"/>
  <c r="BA107" i="17" l="1"/>
  <c r="BF106" i="17"/>
  <c r="BC106" i="17"/>
  <c r="BR52" i="17"/>
  <c r="BT52" i="17"/>
  <c r="BT74" i="17" s="1"/>
  <c r="BC107" i="17" l="1"/>
  <c r="BA108" i="17" s="1"/>
  <c r="BF107" i="17"/>
  <c r="BF108" i="17" l="1"/>
  <c r="BC108" i="17"/>
  <c r="BA109" i="17"/>
  <c r="BF109" i="17" l="1"/>
  <c r="BC109" i="17"/>
  <c r="BA110" i="17"/>
  <c r="BC110" i="17" l="1"/>
  <c r="BF110" i="17"/>
  <c r="BA111" i="17"/>
  <c r="G73" i="12"/>
  <c r="F73" i="12"/>
  <c r="E73" i="12"/>
  <c r="D73" i="12"/>
  <c r="AU73" i="12"/>
  <c r="BP7" i="12"/>
  <c r="BU7" i="12" s="1"/>
  <c r="BO9" i="12"/>
  <c r="BO11" i="12" s="1"/>
  <c r="BO13" i="12" s="1"/>
  <c r="BO15" i="12" s="1"/>
  <c r="BO17" i="12" s="1"/>
  <c r="BO19" i="12" s="1"/>
  <c r="BO21" i="12" s="1"/>
  <c r="BO23" i="12" s="1"/>
  <c r="BO25" i="12" s="1"/>
  <c r="BO27" i="12" s="1"/>
  <c r="BO29" i="12" s="1"/>
  <c r="BO31" i="12" s="1"/>
  <c r="BO33" i="12" s="1"/>
  <c r="BO35" i="12" s="1"/>
  <c r="BO37" i="12" s="1"/>
  <c r="BO39" i="12" s="1"/>
  <c r="BO41" i="12" s="1"/>
  <c r="BO43" i="12" s="1"/>
  <c r="BO45" i="12" s="1"/>
  <c r="BO47" i="12" s="1"/>
  <c r="BO49" i="12" s="1"/>
  <c r="BO51" i="12" s="1"/>
  <c r="BO53" i="12" s="1"/>
  <c r="BO55" i="12" s="1"/>
  <c r="BO57" i="12" s="1"/>
  <c r="BO59" i="12" s="1"/>
  <c r="BO61" i="12" s="1"/>
  <c r="BO63" i="12" s="1"/>
  <c r="BO65" i="12" s="1"/>
  <c r="BO67" i="12" s="1"/>
  <c r="BN9" i="12"/>
  <c r="BN11" i="12" s="1"/>
  <c r="BN13" i="12" s="1"/>
  <c r="BN15" i="12" s="1"/>
  <c r="BN17" i="12" s="1"/>
  <c r="BN19" i="12" s="1"/>
  <c r="BN21" i="12" s="1"/>
  <c r="BN23" i="12" s="1"/>
  <c r="BN25" i="12" s="1"/>
  <c r="BN27" i="12" s="1"/>
  <c r="BN29" i="12" s="1"/>
  <c r="BN31" i="12" s="1"/>
  <c r="BN33" i="12" s="1"/>
  <c r="BN35" i="12" s="1"/>
  <c r="BN37" i="12" s="1"/>
  <c r="BN39" i="12" s="1"/>
  <c r="BN41" i="12" s="1"/>
  <c r="BN43" i="12" s="1"/>
  <c r="BN45" i="12" s="1"/>
  <c r="BN47" i="12" s="1"/>
  <c r="BN49" i="12" s="1"/>
  <c r="BN51" i="12" s="1"/>
  <c r="BN53" i="12" s="1"/>
  <c r="BN55" i="12" s="1"/>
  <c r="BN57" i="12" s="1"/>
  <c r="BN59" i="12" s="1"/>
  <c r="BN61" i="12" s="1"/>
  <c r="BN63" i="12" s="1"/>
  <c r="BN65" i="12" s="1"/>
  <c r="BN67" i="12" s="1"/>
  <c r="BM9" i="12"/>
  <c r="BM11" i="12" s="1"/>
  <c r="BM13" i="12" s="1"/>
  <c r="BM15" i="12" s="1"/>
  <c r="BM17" i="12" s="1"/>
  <c r="BM19" i="12" s="1"/>
  <c r="BM21" i="12" s="1"/>
  <c r="BM23" i="12" s="1"/>
  <c r="BM25" i="12" s="1"/>
  <c r="BM27" i="12" s="1"/>
  <c r="BM29" i="12" s="1"/>
  <c r="BM31" i="12" s="1"/>
  <c r="BM33" i="12" s="1"/>
  <c r="BM35" i="12" s="1"/>
  <c r="BM37" i="12" s="1"/>
  <c r="BM39" i="12" s="1"/>
  <c r="BM41" i="12" s="1"/>
  <c r="BM43" i="12" s="1"/>
  <c r="BM45" i="12" s="1"/>
  <c r="BM47" i="12" s="1"/>
  <c r="BM49" i="12" s="1"/>
  <c r="BM51" i="12" s="1"/>
  <c r="BM53" i="12" s="1"/>
  <c r="BM55" i="12" s="1"/>
  <c r="BM57" i="12" s="1"/>
  <c r="BM59" i="12" s="1"/>
  <c r="BM61" i="12" s="1"/>
  <c r="BM63" i="12" s="1"/>
  <c r="BM65" i="12" s="1"/>
  <c r="BL9" i="12"/>
  <c r="BL11" i="12" s="1"/>
  <c r="BL13" i="12" s="1"/>
  <c r="BL15" i="12" s="1"/>
  <c r="BL17" i="12" s="1"/>
  <c r="BL19" i="12" s="1"/>
  <c r="BL21" i="12" s="1"/>
  <c r="BL23" i="12" s="1"/>
  <c r="BL25" i="12" s="1"/>
  <c r="BL27" i="12" s="1"/>
  <c r="BL29" i="12" s="1"/>
  <c r="BL31" i="12" s="1"/>
  <c r="BL33" i="12" s="1"/>
  <c r="BL35" i="12" s="1"/>
  <c r="BL37" i="12" s="1"/>
  <c r="BL39" i="12" s="1"/>
  <c r="BL41" i="12" s="1"/>
  <c r="BL43" i="12" s="1"/>
  <c r="BL45" i="12" s="1"/>
  <c r="BL47" i="12" s="1"/>
  <c r="BL49" i="12" s="1"/>
  <c r="BL51" i="12" s="1"/>
  <c r="BL53" i="12" s="1"/>
  <c r="BL55" i="12" s="1"/>
  <c r="BL57" i="12" s="1"/>
  <c r="BL59" i="12" s="1"/>
  <c r="BL61" i="12" s="1"/>
  <c r="BL63" i="12" s="1"/>
  <c r="BL65" i="12" s="1"/>
  <c r="BK9" i="12"/>
  <c r="BK11" i="12" s="1"/>
  <c r="BK13" i="12" s="1"/>
  <c r="BK15" i="12" s="1"/>
  <c r="BK17" i="12" s="1"/>
  <c r="BK19" i="12" s="1"/>
  <c r="BK21" i="12" s="1"/>
  <c r="BK23" i="12" s="1"/>
  <c r="BK25" i="12" s="1"/>
  <c r="BK27" i="12" s="1"/>
  <c r="BK29" i="12" s="1"/>
  <c r="BK31" i="12" s="1"/>
  <c r="BK33" i="12" s="1"/>
  <c r="BK35" i="12" s="1"/>
  <c r="BK37" i="12" s="1"/>
  <c r="BK39" i="12" s="1"/>
  <c r="BK41" i="12" s="1"/>
  <c r="BK43" i="12" s="1"/>
  <c r="BK45" i="12" s="1"/>
  <c r="BK47" i="12" s="1"/>
  <c r="BK49" i="12" s="1"/>
  <c r="BK51" i="12" s="1"/>
  <c r="BK53" i="12" s="1"/>
  <c r="BK55" i="12" s="1"/>
  <c r="BK57" i="12" s="1"/>
  <c r="BK59" i="12" s="1"/>
  <c r="BK61" i="12" s="1"/>
  <c r="BK63" i="12" s="1"/>
  <c r="BJ9" i="12"/>
  <c r="BJ11" i="12" s="1"/>
  <c r="BJ13" i="12" s="1"/>
  <c r="BJ15" i="12" s="1"/>
  <c r="BJ17" i="12" s="1"/>
  <c r="BJ19" i="12" s="1"/>
  <c r="BJ21" i="12" s="1"/>
  <c r="BJ23" i="12" s="1"/>
  <c r="BJ25" i="12" s="1"/>
  <c r="BJ27" i="12" s="1"/>
  <c r="BJ29" i="12" s="1"/>
  <c r="BJ31" i="12" s="1"/>
  <c r="BJ33" i="12" s="1"/>
  <c r="BJ35" i="12" s="1"/>
  <c r="BJ37" i="12" s="1"/>
  <c r="BJ39" i="12" s="1"/>
  <c r="BJ41" i="12" s="1"/>
  <c r="BJ43" i="12" s="1"/>
  <c r="BJ45" i="12" s="1"/>
  <c r="BJ47" i="12" s="1"/>
  <c r="BJ49" i="12" s="1"/>
  <c r="BJ51" i="12" s="1"/>
  <c r="BJ53" i="12" s="1"/>
  <c r="BJ55" i="12" s="1"/>
  <c r="BJ57" i="12" s="1"/>
  <c r="BJ59" i="12" s="1"/>
  <c r="BJ61" i="12" s="1"/>
  <c r="BJ63" i="12" s="1"/>
  <c r="BI9" i="12"/>
  <c r="BI11" i="12" s="1"/>
  <c r="BI13" i="12" s="1"/>
  <c r="BI15" i="12" s="1"/>
  <c r="BI17" i="12" s="1"/>
  <c r="BI19" i="12" s="1"/>
  <c r="BI21" i="12" s="1"/>
  <c r="BI23" i="12" s="1"/>
  <c r="BI25" i="12" s="1"/>
  <c r="BI27" i="12" s="1"/>
  <c r="BI29" i="12" s="1"/>
  <c r="BI31" i="12" s="1"/>
  <c r="BI33" i="12" s="1"/>
  <c r="BI35" i="12" s="1"/>
  <c r="BI37" i="12" s="1"/>
  <c r="BI39" i="12" s="1"/>
  <c r="BI41" i="12" s="1"/>
  <c r="BI43" i="12" s="1"/>
  <c r="BI45" i="12" s="1"/>
  <c r="BI47" i="12" s="1"/>
  <c r="BI49" i="12" s="1"/>
  <c r="BI51" i="12" s="1"/>
  <c r="BI53" i="12" s="1"/>
  <c r="BI55" i="12" s="1"/>
  <c r="BI57" i="12" s="1"/>
  <c r="BI59" i="12" s="1"/>
  <c r="BI61" i="12" s="1"/>
  <c r="BH9" i="12"/>
  <c r="BH11" i="12" s="1"/>
  <c r="BH13" i="12" s="1"/>
  <c r="BH15" i="12" s="1"/>
  <c r="BH17" i="12" s="1"/>
  <c r="BH19" i="12" s="1"/>
  <c r="BH21" i="12" s="1"/>
  <c r="BH23" i="12" s="1"/>
  <c r="BH25" i="12" s="1"/>
  <c r="BH27" i="12" s="1"/>
  <c r="BH29" i="12" s="1"/>
  <c r="BH31" i="12" s="1"/>
  <c r="BH33" i="12" s="1"/>
  <c r="BH35" i="12" s="1"/>
  <c r="BH37" i="12" s="1"/>
  <c r="BG9" i="12"/>
  <c r="BG11" i="12" s="1"/>
  <c r="BG13" i="12" s="1"/>
  <c r="BG15" i="12" s="1"/>
  <c r="BG17" i="12" s="1"/>
  <c r="BG19" i="12" s="1"/>
  <c r="BG21" i="12" s="1"/>
  <c r="BG23" i="12" s="1"/>
  <c r="BG25" i="12" s="1"/>
  <c r="BG27" i="12" s="1"/>
  <c r="BG29" i="12" s="1"/>
  <c r="BG31" i="12" s="1"/>
  <c r="BG33" i="12" s="1"/>
  <c r="BG35" i="12" s="1"/>
  <c r="BG37" i="12" s="1"/>
  <c r="BG39" i="12" s="1"/>
  <c r="BG41" i="12" s="1"/>
  <c r="BG43" i="12" s="1"/>
  <c r="BG45" i="12" s="1"/>
  <c r="BG47" i="12" s="1"/>
  <c r="BG49" i="12" s="1"/>
  <c r="BG51" i="12" s="1"/>
  <c r="BG53" i="12" s="1"/>
  <c r="BG55" i="12" s="1"/>
  <c r="BG57" i="12" s="1"/>
  <c r="BG59" i="12" s="1"/>
  <c r="BF9" i="12"/>
  <c r="BF11" i="12" s="1"/>
  <c r="BF13" i="12" s="1"/>
  <c r="BF15" i="12" s="1"/>
  <c r="BF17" i="12" s="1"/>
  <c r="BF19" i="12" s="1"/>
  <c r="BF21" i="12" s="1"/>
  <c r="BF23" i="12" s="1"/>
  <c r="BF25" i="12" s="1"/>
  <c r="BF27" i="12" s="1"/>
  <c r="BF29" i="12" s="1"/>
  <c r="BF31" i="12" s="1"/>
  <c r="BF33" i="12" s="1"/>
  <c r="BF35" i="12" s="1"/>
  <c r="BF37" i="12" s="1"/>
  <c r="BF39" i="12" s="1"/>
  <c r="BF41" i="12" s="1"/>
  <c r="BF43" i="12" s="1"/>
  <c r="BF45" i="12" s="1"/>
  <c r="BF47" i="12" s="1"/>
  <c r="BF49" i="12" s="1"/>
  <c r="BF51" i="12" s="1"/>
  <c r="BF53" i="12" s="1"/>
  <c r="BF55" i="12" s="1"/>
  <c r="BF57" i="12" s="1"/>
  <c r="BF59" i="12" s="1"/>
  <c r="BE9" i="12"/>
  <c r="BE11" i="12" s="1"/>
  <c r="BE13" i="12" s="1"/>
  <c r="BE15" i="12" s="1"/>
  <c r="BE17" i="12" s="1"/>
  <c r="BE19" i="12" s="1"/>
  <c r="BE21" i="12" s="1"/>
  <c r="BE23" i="12" s="1"/>
  <c r="BE25" i="12" s="1"/>
  <c r="BE27" i="12" s="1"/>
  <c r="BE29" i="12" s="1"/>
  <c r="BE31" i="12" s="1"/>
  <c r="BE33" i="12" s="1"/>
  <c r="BE35" i="12" s="1"/>
  <c r="BE37" i="12" s="1"/>
  <c r="BE39" i="12" s="1"/>
  <c r="BE41" i="12" s="1"/>
  <c r="BE43" i="12" s="1"/>
  <c r="BE45" i="12" s="1"/>
  <c r="BE47" i="12" s="1"/>
  <c r="BE49" i="12" s="1"/>
  <c r="BE51" i="12" s="1"/>
  <c r="BE53" i="12" s="1"/>
  <c r="BE55" i="12" s="1"/>
  <c r="BE57" i="12" s="1"/>
  <c r="BD9" i="12"/>
  <c r="BD11" i="12" s="1"/>
  <c r="BD13" i="12" s="1"/>
  <c r="BD15" i="12" s="1"/>
  <c r="BD17" i="12" s="1"/>
  <c r="BD19" i="12" s="1"/>
  <c r="BD21" i="12" s="1"/>
  <c r="BD23" i="12" s="1"/>
  <c r="BD25" i="12" s="1"/>
  <c r="BD27" i="12" s="1"/>
  <c r="BD29" i="12" s="1"/>
  <c r="BD31" i="12" s="1"/>
  <c r="BD33" i="12" s="1"/>
  <c r="BD35" i="12" s="1"/>
  <c r="BD37" i="12" s="1"/>
  <c r="BD39" i="12" s="1"/>
  <c r="BD41" i="12" s="1"/>
  <c r="BD43" i="12" s="1"/>
  <c r="BD45" i="12" s="1"/>
  <c r="BD47" i="12" s="1"/>
  <c r="BD49" i="12" s="1"/>
  <c r="BD51" i="12" s="1"/>
  <c r="BD53" i="12" s="1"/>
  <c r="BD55" i="12" s="1"/>
  <c r="BD57" i="12" s="1"/>
  <c r="BC9" i="12"/>
  <c r="BC11" i="12" s="1"/>
  <c r="BC13" i="12" s="1"/>
  <c r="BC15" i="12" s="1"/>
  <c r="BC17" i="12" s="1"/>
  <c r="BC19" i="12" s="1"/>
  <c r="BC21" i="12" s="1"/>
  <c r="BC23" i="12" s="1"/>
  <c r="BC25" i="12" s="1"/>
  <c r="BC27" i="12" s="1"/>
  <c r="BC29" i="12" s="1"/>
  <c r="BC31" i="12" s="1"/>
  <c r="BC33" i="12" s="1"/>
  <c r="BC35" i="12" s="1"/>
  <c r="BC37" i="12" s="1"/>
  <c r="BC39" i="12" s="1"/>
  <c r="BC41" i="12" s="1"/>
  <c r="BC43" i="12" s="1"/>
  <c r="BC45" i="12" s="1"/>
  <c r="BC47" i="12" s="1"/>
  <c r="BC49" i="12" s="1"/>
  <c r="BC51" i="12" s="1"/>
  <c r="BC53" i="12" s="1"/>
  <c r="BC55" i="12" s="1"/>
  <c r="BB9" i="12"/>
  <c r="BB11" i="12" s="1"/>
  <c r="BB13" i="12" s="1"/>
  <c r="BB15" i="12" s="1"/>
  <c r="BB17" i="12" s="1"/>
  <c r="BB19" i="12" s="1"/>
  <c r="BB21" i="12" s="1"/>
  <c r="BB23" i="12" s="1"/>
  <c r="BB25" i="12" s="1"/>
  <c r="BB27" i="12" s="1"/>
  <c r="BB29" i="12" s="1"/>
  <c r="BB31" i="12" s="1"/>
  <c r="BB33" i="12" s="1"/>
  <c r="BB35" i="12" s="1"/>
  <c r="BB37" i="12" s="1"/>
  <c r="BB39" i="12" s="1"/>
  <c r="BB41" i="12" s="1"/>
  <c r="BB43" i="12" s="1"/>
  <c r="BB45" i="12" s="1"/>
  <c r="BB47" i="12" s="1"/>
  <c r="BB49" i="12" s="1"/>
  <c r="BB51" i="12" s="1"/>
  <c r="BB53" i="12" s="1"/>
  <c r="BB55" i="12" s="1"/>
  <c r="BA9" i="12"/>
  <c r="BA11" i="12" s="1"/>
  <c r="BA13" i="12" s="1"/>
  <c r="BA15" i="12" s="1"/>
  <c r="BA17" i="12" s="1"/>
  <c r="BA19" i="12" s="1"/>
  <c r="BA21" i="12" s="1"/>
  <c r="BA23" i="12" s="1"/>
  <c r="BA25" i="12" s="1"/>
  <c r="BA27" i="12" s="1"/>
  <c r="BA29" i="12" s="1"/>
  <c r="BA31" i="12" s="1"/>
  <c r="BA33" i="12" s="1"/>
  <c r="BA35" i="12" s="1"/>
  <c r="BA37" i="12" s="1"/>
  <c r="BA39" i="12" s="1"/>
  <c r="BA41" i="12" s="1"/>
  <c r="BA43" i="12" s="1"/>
  <c r="BA45" i="12" s="1"/>
  <c r="BA47" i="12" s="1"/>
  <c r="BA49" i="12" s="1"/>
  <c r="BA51" i="12" s="1"/>
  <c r="BA53" i="12" s="1"/>
  <c r="AZ9" i="12"/>
  <c r="AZ11" i="12" s="1"/>
  <c r="AZ13" i="12" s="1"/>
  <c r="AZ15" i="12" s="1"/>
  <c r="AZ17" i="12" s="1"/>
  <c r="AZ19" i="12" s="1"/>
  <c r="AZ21" i="12" s="1"/>
  <c r="AZ23" i="12" s="1"/>
  <c r="AZ25" i="12" s="1"/>
  <c r="AZ27" i="12" s="1"/>
  <c r="AZ29" i="12" s="1"/>
  <c r="AZ31" i="12" s="1"/>
  <c r="AZ33" i="12" s="1"/>
  <c r="AZ35" i="12" s="1"/>
  <c r="AZ37" i="12" s="1"/>
  <c r="AZ39" i="12" s="1"/>
  <c r="AZ41" i="12" s="1"/>
  <c r="AZ43" i="12" s="1"/>
  <c r="AZ45" i="12" s="1"/>
  <c r="AZ47" i="12" s="1"/>
  <c r="AZ49" i="12" s="1"/>
  <c r="AZ51" i="12" s="1"/>
  <c r="AZ53" i="12" s="1"/>
  <c r="AY9" i="12"/>
  <c r="AY11" i="12" s="1"/>
  <c r="AY13" i="12" s="1"/>
  <c r="AY15" i="12" s="1"/>
  <c r="AY17" i="12" s="1"/>
  <c r="AY19" i="12" s="1"/>
  <c r="AY21" i="12" s="1"/>
  <c r="AY23" i="12" s="1"/>
  <c r="AY25" i="12" s="1"/>
  <c r="AY27" i="12" s="1"/>
  <c r="AY29" i="12" s="1"/>
  <c r="AY31" i="12" s="1"/>
  <c r="AY33" i="12" s="1"/>
  <c r="AY35" i="12" s="1"/>
  <c r="AY37" i="12" s="1"/>
  <c r="AY39" i="12" s="1"/>
  <c r="AY41" i="12" s="1"/>
  <c r="AY43" i="12" s="1"/>
  <c r="AY45" i="12" s="1"/>
  <c r="AY47" i="12" s="1"/>
  <c r="AY49" i="12" s="1"/>
  <c r="AY51" i="12" s="1"/>
  <c r="AX9" i="12"/>
  <c r="AX11" i="12" s="1"/>
  <c r="AX13" i="12" s="1"/>
  <c r="AX15" i="12" s="1"/>
  <c r="AX17" i="12" s="1"/>
  <c r="AX19" i="12" s="1"/>
  <c r="AX21" i="12" s="1"/>
  <c r="AX23" i="12" s="1"/>
  <c r="AX25" i="12" s="1"/>
  <c r="AX27" i="12" s="1"/>
  <c r="AX29" i="12" s="1"/>
  <c r="AX31" i="12" s="1"/>
  <c r="AX33" i="12" s="1"/>
  <c r="AX35" i="12" s="1"/>
  <c r="AX37" i="12" s="1"/>
  <c r="AX39" i="12" s="1"/>
  <c r="AX41" i="12" s="1"/>
  <c r="AX43" i="12" s="1"/>
  <c r="AX45" i="12" s="1"/>
  <c r="AX47" i="12" s="1"/>
  <c r="AX49" i="12" s="1"/>
  <c r="AX51" i="12" s="1"/>
  <c r="AW9" i="12"/>
  <c r="AW11" i="12" s="1"/>
  <c r="AW13" i="12" s="1"/>
  <c r="AW15" i="12" s="1"/>
  <c r="AW17" i="12" s="1"/>
  <c r="AW19" i="12" s="1"/>
  <c r="AW21" i="12" s="1"/>
  <c r="AW23" i="12" s="1"/>
  <c r="AW25" i="12" s="1"/>
  <c r="AW27" i="12" s="1"/>
  <c r="AW29" i="12" s="1"/>
  <c r="AW31" i="12" s="1"/>
  <c r="AW33" i="12" s="1"/>
  <c r="AW35" i="12" s="1"/>
  <c r="AW37" i="12" s="1"/>
  <c r="AW39" i="12" s="1"/>
  <c r="AW41" i="12" s="1"/>
  <c r="AW43" i="12" s="1"/>
  <c r="AW45" i="12" s="1"/>
  <c r="AW47" i="12" s="1"/>
  <c r="AW49" i="12" s="1"/>
  <c r="AV9" i="12"/>
  <c r="AV11" i="12" s="1"/>
  <c r="AV13" i="12" s="1"/>
  <c r="AV15" i="12" s="1"/>
  <c r="AV17" i="12" s="1"/>
  <c r="AV19" i="12" s="1"/>
  <c r="AV21" i="12" s="1"/>
  <c r="AV23" i="12" s="1"/>
  <c r="AV25" i="12" s="1"/>
  <c r="AV27" i="12" s="1"/>
  <c r="AV29" i="12" s="1"/>
  <c r="AV31" i="12" s="1"/>
  <c r="AV33" i="12" s="1"/>
  <c r="AV35" i="12" s="1"/>
  <c r="AV37" i="12" s="1"/>
  <c r="AV39" i="12" s="1"/>
  <c r="AV41" i="12" s="1"/>
  <c r="AV43" i="12" s="1"/>
  <c r="AV45" i="12" s="1"/>
  <c r="AV47" i="12" s="1"/>
  <c r="AV49" i="12" s="1"/>
  <c r="AU9" i="12"/>
  <c r="AU11" i="12" s="1"/>
  <c r="AU13" i="12" s="1"/>
  <c r="AU15" i="12" s="1"/>
  <c r="AU17" i="12" s="1"/>
  <c r="AU19" i="12" s="1"/>
  <c r="AU21" i="12" s="1"/>
  <c r="AU23" i="12" s="1"/>
  <c r="AU25" i="12" s="1"/>
  <c r="AU27" i="12" s="1"/>
  <c r="AU29" i="12" s="1"/>
  <c r="AU31" i="12" s="1"/>
  <c r="AU33" i="12" s="1"/>
  <c r="AU35" i="12" s="1"/>
  <c r="AU37" i="12" s="1"/>
  <c r="AU39" i="12" s="1"/>
  <c r="AU41" i="12" s="1"/>
  <c r="AU43" i="12" s="1"/>
  <c r="AU45" i="12" s="1"/>
  <c r="AU47" i="12" s="1"/>
  <c r="AT9" i="12"/>
  <c r="AT11" i="12" s="1"/>
  <c r="AT13" i="12" s="1"/>
  <c r="AT15" i="12" s="1"/>
  <c r="AT17" i="12" s="1"/>
  <c r="AT19" i="12" s="1"/>
  <c r="AT21" i="12" s="1"/>
  <c r="AT23" i="12" s="1"/>
  <c r="AT25" i="12" s="1"/>
  <c r="AT27" i="12" s="1"/>
  <c r="AT29" i="12" s="1"/>
  <c r="AT31" i="12" s="1"/>
  <c r="AT33" i="12" s="1"/>
  <c r="AT35" i="12" s="1"/>
  <c r="AT37" i="12" s="1"/>
  <c r="AT39" i="12" s="1"/>
  <c r="AT41" i="12" s="1"/>
  <c r="AT43" i="12" s="1"/>
  <c r="AT45" i="12" s="1"/>
  <c r="AT47" i="12" s="1"/>
  <c r="AS9" i="12"/>
  <c r="AS11" i="12" s="1"/>
  <c r="AS13" i="12" s="1"/>
  <c r="AS15" i="12" s="1"/>
  <c r="AS17" i="12" s="1"/>
  <c r="AS19" i="12" s="1"/>
  <c r="AS21" i="12" s="1"/>
  <c r="AS23" i="12" s="1"/>
  <c r="AS25" i="12" s="1"/>
  <c r="AS27" i="12" s="1"/>
  <c r="AS29" i="12" s="1"/>
  <c r="AS31" i="12" s="1"/>
  <c r="AS33" i="12" s="1"/>
  <c r="AS35" i="12" s="1"/>
  <c r="AS37" i="12" s="1"/>
  <c r="AS39" i="12" s="1"/>
  <c r="AS41" i="12" s="1"/>
  <c r="AS43" i="12" s="1"/>
  <c r="AS45" i="12" s="1"/>
  <c r="AR9" i="12"/>
  <c r="AR11" i="12" s="1"/>
  <c r="AR13" i="12" s="1"/>
  <c r="AR15" i="12" s="1"/>
  <c r="AR17" i="12" s="1"/>
  <c r="AR19" i="12" s="1"/>
  <c r="AR21" i="12" s="1"/>
  <c r="AR23" i="12" s="1"/>
  <c r="AR25" i="12" s="1"/>
  <c r="AR27" i="12" s="1"/>
  <c r="AR29" i="12" s="1"/>
  <c r="AR31" i="12" s="1"/>
  <c r="AR33" i="12" s="1"/>
  <c r="AR35" i="12" s="1"/>
  <c r="AR37" i="12" s="1"/>
  <c r="AR39" i="12" s="1"/>
  <c r="AR41" i="12" s="1"/>
  <c r="AR43" i="12" s="1"/>
  <c r="AR45" i="12" s="1"/>
  <c r="AQ9" i="12"/>
  <c r="AQ11" i="12" s="1"/>
  <c r="AQ13" i="12" s="1"/>
  <c r="AQ15" i="12" s="1"/>
  <c r="AQ17" i="12" s="1"/>
  <c r="AQ19" i="12" s="1"/>
  <c r="AQ21" i="12" s="1"/>
  <c r="AQ23" i="12" s="1"/>
  <c r="AQ25" i="12" s="1"/>
  <c r="AQ27" i="12" s="1"/>
  <c r="AQ29" i="12" s="1"/>
  <c r="AQ31" i="12" s="1"/>
  <c r="AQ33" i="12" s="1"/>
  <c r="AQ35" i="12" s="1"/>
  <c r="AQ37" i="12" s="1"/>
  <c r="AQ39" i="12" s="1"/>
  <c r="AQ41" i="12" s="1"/>
  <c r="AQ43" i="12" s="1"/>
  <c r="AP9" i="12"/>
  <c r="AP11" i="12" s="1"/>
  <c r="AP13" i="12" s="1"/>
  <c r="AP15" i="12" s="1"/>
  <c r="AP17" i="12" s="1"/>
  <c r="AP19" i="12" s="1"/>
  <c r="AP21" i="12" s="1"/>
  <c r="AP23" i="12" s="1"/>
  <c r="AP25" i="12" s="1"/>
  <c r="AP27" i="12" s="1"/>
  <c r="AP29" i="12" s="1"/>
  <c r="AP31" i="12" s="1"/>
  <c r="AP33" i="12" s="1"/>
  <c r="AP35" i="12" s="1"/>
  <c r="AP37" i="12" s="1"/>
  <c r="AP39" i="12" s="1"/>
  <c r="AP41" i="12" s="1"/>
  <c r="AP43" i="12" s="1"/>
  <c r="AO9" i="12"/>
  <c r="AO11" i="12" s="1"/>
  <c r="AO13" i="12" s="1"/>
  <c r="AO15" i="12" s="1"/>
  <c r="AO17" i="12" s="1"/>
  <c r="AO19" i="12" s="1"/>
  <c r="AO21" i="12" s="1"/>
  <c r="AO23" i="12" s="1"/>
  <c r="AO25" i="12" s="1"/>
  <c r="AO27" i="12" s="1"/>
  <c r="AO29" i="12" s="1"/>
  <c r="AO31" i="12" s="1"/>
  <c r="AO33" i="12" s="1"/>
  <c r="AO35" i="12" s="1"/>
  <c r="AO37" i="12" s="1"/>
  <c r="AO39" i="12" s="1"/>
  <c r="AO41" i="12" s="1"/>
  <c r="AN9" i="12"/>
  <c r="AN11" i="12" s="1"/>
  <c r="AN13" i="12" s="1"/>
  <c r="AN15" i="12" s="1"/>
  <c r="AN17" i="12" s="1"/>
  <c r="AN19" i="12" s="1"/>
  <c r="AN21" i="12" s="1"/>
  <c r="AN23" i="12" s="1"/>
  <c r="AN25" i="12" s="1"/>
  <c r="AN27" i="12" s="1"/>
  <c r="AN29" i="12" s="1"/>
  <c r="AN31" i="12" s="1"/>
  <c r="AN33" i="12" s="1"/>
  <c r="AN35" i="12" s="1"/>
  <c r="AN37" i="12" s="1"/>
  <c r="AN39" i="12" s="1"/>
  <c r="AN41" i="12" s="1"/>
  <c r="AM9" i="12"/>
  <c r="AM11" i="12" s="1"/>
  <c r="AM13" i="12" s="1"/>
  <c r="AM15" i="12" s="1"/>
  <c r="AM17" i="12" s="1"/>
  <c r="AM19" i="12" s="1"/>
  <c r="AM21" i="12" s="1"/>
  <c r="AM23" i="12" s="1"/>
  <c r="AM25" i="12" s="1"/>
  <c r="AM27" i="12" s="1"/>
  <c r="AM29" i="12" s="1"/>
  <c r="AM31" i="12" s="1"/>
  <c r="AM33" i="12" s="1"/>
  <c r="AM35" i="12" s="1"/>
  <c r="AM37" i="12" s="1"/>
  <c r="AM39" i="12" s="1"/>
  <c r="AL9" i="12"/>
  <c r="AL11" i="12" s="1"/>
  <c r="AL13" i="12" s="1"/>
  <c r="AL15" i="12" s="1"/>
  <c r="AL17" i="12" s="1"/>
  <c r="AL19" i="12" s="1"/>
  <c r="AL21" i="12" s="1"/>
  <c r="AL23" i="12" s="1"/>
  <c r="AL25" i="12" s="1"/>
  <c r="AL27" i="12" s="1"/>
  <c r="AL29" i="12" s="1"/>
  <c r="AL31" i="12" s="1"/>
  <c r="AL33" i="12" s="1"/>
  <c r="AL35" i="12" s="1"/>
  <c r="AL37" i="12" s="1"/>
  <c r="AL39" i="12" s="1"/>
  <c r="AK9" i="12"/>
  <c r="AK11" i="12" s="1"/>
  <c r="AK13" i="12" s="1"/>
  <c r="AK15" i="12" s="1"/>
  <c r="AK17" i="12" s="1"/>
  <c r="AK19" i="12" s="1"/>
  <c r="AK21" i="12" s="1"/>
  <c r="AK23" i="12" s="1"/>
  <c r="AK25" i="12" s="1"/>
  <c r="AK27" i="12" s="1"/>
  <c r="AK29" i="12" s="1"/>
  <c r="AK31" i="12" s="1"/>
  <c r="AK33" i="12" s="1"/>
  <c r="AK35" i="12" s="1"/>
  <c r="AK37" i="12" s="1"/>
  <c r="AJ9" i="12"/>
  <c r="AJ11" i="12" s="1"/>
  <c r="AJ13" i="12" s="1"/>
  <c r="AJ15" i="12" s="1"/>
  <c r="AJ17" i="12" s="1"/>
  <c r="AJ19" i="12" s="1"/>
  <c r="AJ21" i="12" s="1"/>
  <c r="AJ23" i="12" s="1"/>
  <c r="AJ25" i="12" s="1"/>
  <c r="AJ27" i="12" s="1"/>
  <c r="AJ29" i="12" s="1"/>
  <c r="AJ31" i="12" s="1"/>
  <c r="AJ33" i="12" s="1"/>
  <c r="AJ35" i="12" s="1"/>
  <c r="AJ37" i="12" s="1"/>
  <c r="BS9" i="12"/>
  <c r="BS11" i="12" s="1"/>
  <c r="BS13" i="12" s="1"/>
  <c r="BS15" i="12" s="1"/>
  <c r="BS17" i="12" s="1"/>
  <c r="BS19" i="12" s="1"/>
  <c r="BS21" i="12" s="1"/>
  <c r="BS23" i="12" s="1"/>
  <c r="BS25" i="12" s="1"/>
  <c r="BS27" i="12" s="1"/>
  <c r="BS29" i="12" s="1"/>
  <c r="BS31" i="12" s="1"/>
  <c r="BS33" i="12" s="1"/>
  <c r="BS35" i="12" s="1"/>
  <c r="BS37" i="12" s="1"/>
  <c r="AI9" i="12"/>
  <c r="AI11" i="12" s="1"/>
  <c r="AI13" i="12" s="1"/>
  <c r="AI15" i="12" s="1"/>
  <c r="AI17" i="12" s="1"/>
  <c r="AI19" i="12" s="1"/>
  <c r="AI21" i="12" s="1"/>
  <c r="AI23" i="12" s="1"/>
  <c r="AI25" i="12" s="1"/>
  <c r="AI27" i="12" s="1"/>
  <c r="AI29" i="12" s="1"/>
  <c r="AI31" i="12" s="1"/>
  <c r="AI33" i="12" s="1"/>
  <c r="AI35" i="12" s="1"/>
  <c r="AH9" i="12"/>
  <c r="AH11" i="12" s="1"/>
  <c r="AH13" i="12" s="1"/>
  <c r="AH15" i="12" s="1"/>
  <c r="AH17" i="12" s="1"/>
  <c r="AH19" i="12" s="1"/>
  <c r="AH21" i="12" s="1"/>
  <c r="AH23" i="12" s="1"/>
  <c r="AH25" i="12" s="1"/>
  <c r="AH27" i="12" s="1"/>
  <c r="AH29" i="12" s="1"/>
  <c r="AH31" i="12" s="1"/>
  <c r="AH33" i="12" s="1"/>
  <c r="AH35" i="12" s="1"/>
  <c r="AG9" i="12"/>
  <c r="AG11" i="12" s="1"/>
  <c r="AG13" i="12" s="1"/>
  <c r="AG15" i="12" s="1"/>
  <c r="AG17" i="12" s="1"/>
  <c r="AG19" i="12" s="1"/>
  <c r="AG21" i="12" s="1"/>
  <c r="AG23" i="12" s="1"/>
  <c r="AG25" i="12" s="1"/>
  <c r="AG27" i="12" s="1"/>
  <c r="AG29" i="12" s="1"/>
  <c r="AG31" i="12" s="1"/>
  <c r="AG33" i="12" s="1"/>
  <c r="AF9" i="12"/>
  <c r="AF11" i="12" s="1"/>
  <c r="AF13" i="12" s="1"/>
  <c r="AE9" i="12"/>
  <c r="AE11" i="12" s="1"/>
  <c r="AE13" i="12" s="1"/>
  <c r="AD9" i="12"/>
  <c r="AD11" i="12" s="1"/>
  <c r="AD13" i="12" s="1"/>
  <c r="AD15" i="12" s="1"/>
  <c r="AD17" i="12" s="1"/>
  <c r="AD19" i="12" s="1"/>
  <c r="AD21" i="12" s="1"/>
  <c r="AD23" i="12" s="1"/>
  <c r="AD25" i="12" s="1"/>
  <c r="AD27" i="12" s="1"/>
  <c r="AC9" i="12"/>
  <c r="AB9" i="12"/>
  <c r="AB11" i="12" s="1"/>
  <c r="AB13" i="12" s="1"/>
  <c r="AB15" i="12" s="1"/>
  <c r="AA9" i="12"/>
  <c r="Z9" i="12"/>
  <c r="Z11" i="12" s="1"/>
  <c r="Z13" i="12" s="1"/>
  <c r="Z15" i="12" s="1"/>
  <c r="Z17" i="12" s="1"/>
  <c r="Z19" i="12" s="1"/>
  <c r="Z21" i="12" s="1"/>
  <c r="Z23" i="12" s="1"/>
  <c r="Z25" i="12" s="1"/>
  <c r="Z27" i="12" s="1"/>
  <c r="Y9" i="12"/>
  <c r="X9" i="12"/>
  <c r="X11" i="12" s="1"/>
  <c r="X13" i="12" s="1"/>
  <c r="X15" i="12" s="1"/>
  <c r="X17" i="12" s="1"/>
  <c r="X19" i="12" s="1"/>
  <c r="X21" i="12" s="1"/>
  <c r="X23" i="12" s="1"/>
  <c r="X25" i="12" s="1"/>
  <c r="W9" i="12"/>
  <c r="W11" i="12" s="1"/>
  <c r="V9" i="12"/>
  <c r="V11" i="12" s="1"/>
  <c r="V13" i="12" s="1"/>
  <c r="V15" i="12" s="1"/>
  <c r="V17" i="12" s="1"/>
  <c r="V19" i="12" s="1"/>
  <c r="V21" i="12" s="1"/>
  <c r="V23" i="12" s="1"/>
  <c r="U9" i="12"/>
  <c r="T9" i="12"/>
  <c r="T11" i="12" s="1"/>
  <c r="T13" i="12" s="1"/>
  <c r="T15" i="12" s="1"/>
  <c r="T17" i="12" s="1"/>
  <c r="T19" i="12" s="1"/>
  <c r="T21" i="12" s="1"/>
  <c r="S9" i="12"/>
  <c r="S11" i="12" s="1"/>
  <c r="S13" i="12" s="1"/>
  <c r="S15" i="12" s="1"/>
  <c r="S17" i="12" s="1"/>
  <c r="S19" i="12" s="1"/>
  <c r="S73" i="12" s="1"/>
  <c r="R9" i="12"/>
  <c r="R11" i="12" s="1"/>
  <c r="R13" i="12" s="1"/>
  <c r="R15" i="12" s="1"/>
  <c r="R17" i="12" s="1"/>
  <c r="R19" i="12" s="1"/>
  <c r="R73" i="12" s="1"/>
  <c r="Q9" i="12"/>
  <c r="P9" i="12"/>
  <c r="P11" i="12" s="1"/>
  <c r="P13" i="12" s="1"/>
  <c r="P15" i="12" s="1"/>
  <c r="P17" i="12" s="1"/>
  <c r="O9" i="12"/>
  <c r="O11" i="12" s="1"/>
  <c r="O13" i="12" s="1"/>
  <c r="O15" i="12" s="1"/>
  <c r="N9" i="12"/>
  <c r="N11" i="12" s="1"/>
  <c r="N13" i="12" s="1"/>
  <c r="N15" i="12" s="1"/>
  <c r="M9" i="12"/>
  <c r="L9" i="12"/>
  <c r="L11" i="12" s="1"/>
  <c r="L13" i="12" s="1"/>
  <c r="K9" i="12"/>
  <c r="K11" i="12" s="1"/>
  <c r="J9" i="12"/>
  <c r="J11" i="12" s="1"/>
  <c r="I9" i="12"/>
  <c r="I73" i="12" s="1"/>
  <c r="H9" i="12"/>
  <c r="H73" i="12" s="1"/>
  <c r="E4" i="12"/>
  <c r="F4" i="12" s="1"/>
  <c r="G4" i="12" s="1"/>
  <c r="H4" i="12" s="1"/>
  <c r="I4" i="12" s="1"/>
  <c r="J4" i="12" s="1"/>
  <c r="K4" i="12" s="1"/>
  <c r="L4" i="12" s="1"/>
  <c r="M4" i="12" s="1"/>
  <c r="N4" i="12" s="1"/>
  <c r="O4" i="12" s="1"/>
  <c r="P4" i="12" s="1"/>
  <c r="Q4" i="12" s="1"/>
  <c r="R4" i="12" s="1"/>
  <c r="S4" i="12" s="1"/>
  <c r="T4" i="12" s="1"/>
  <c r="U4" i="12" s="1"/>
  <c r="V4" i="12" s="1"/>
  <c r="W4" i="12" s="1"/>
  <c r="X4" i="12" s="1"/>
  <c r="Y4" i="12" s="1"/>
  <c r="Z4" i="12" s="1"/>
  <c r="AA4" i="12" s="1"/>
  <c r="AB4" i="12" s="1"/>
  <c r="AC4" i="12" s="1"/>
  <c r="AD4" i="12" s="1"/>
  <c r="AE4" i="12" s="1"/>
  <c r="AF4" i="12" s="1"/>
  <c r="AG4" i="12" s="1"/>
  <c r="AH4" i="12" s="1"/>
  <c r="AI4" i="12" s="1"/>
  <c r="AJ4" i="12" s="1"/>
  <c r="AK4" i="12" s="1"/>
  <c r="AL4" i="12" s="1"/>
  <c r="AM4" i="12" s="1"/>
  <c r="AN4" i="12" s="1"/>
  <c r="AO4" i="12" s="1"/>
  <c r="AP4" i="12" s="1"/>
  <c r="AQ4" i="12" s="1"/>
  <c r="AR4" i="12" s="1"/>
  <c r="AS4" i="12" s="1"/>
  <c r="AT4" i="12" s="1"/>
  <c r="AU4" i="12" s="1"/>
  <c r="AV4" i="12" s="1"/>
  <c r="AW4" i="12" s="1"/>
  <c r="AX4" i="12" s="1"/>
  <c r="AY4" i="12" s="1"/>
  <c r="AZ4" i="12" s="1"/>
  <c r="BA4" i="12" s="1"/>
  <c r="BB4" i="12" s="1"/>
  <c r="BC4" i="12" s="1"/>
  <c r="BD4" i="12" s="1"/>
  <c r="BE4" i="12" s="1"/>
  <c r="BF4" i="12" s="1"/>
  <c r="BG4" i="12" s="1"/>
  <c r="BH4" i="12" s="1"/>
  <c r="BI4" i="12" s="1"/>
  <c r="BJ4" i="12" s="1"/>
  <c r="BK4" i="12" s="1"/>
  <c r="BL4" i="12" s="1"/>
  <c r="BM4" i="12" s="1"/>
  <c r="BN4" i="12" s="1"/>
  <c r="BO4" i="12" s="1"/>
  <c r="E3" i="12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  <c r="AH3" i="12" s="1"/>
  <c r="AI3" i="12" s="1"/>
  <c r="AJ3" i="12" s="1"/>
  <c r="AK3" i="12" s="1"/>
  <c r="AL3" i="12" s="1"/>
  <c r="AM3" i="12" s="1"/>
  <c r="AN3" i="12" s="1"/>
  <c r="AO3" i="12" s="1"/>
  <c r="AP3" i="12" s="1"/>
  <c r="AQ3" i="12" s="1"/>
  <c r="AR3" i="12" s="1"/>
  <c r="AS3" i="12" s="1"/>
  <c r="AT3" i="12" s="1"/>
  <c r="AU3" i="12" s="1"/>
  <c r="AV3" i="12" s="1"/>
  <c r="AW3" i="12" s="1"/>
  <c r="AX3" i="12" s="1"/>
  <c r="AY3" i="12" s="1"/>
  <c r="AZ3" i="12" s="1"/>
  <c r="BA3" i="12" s="1"/>
  <c r="BB3" i="12" s="1"/>
  <c r="BC3" i="12" s="1"/>
  <c r="BD3" i="12" s="1"/>
  <c r="BE3" i="12" s="1"/>
  <c r="BF3" i="12" s="1"/>
  <c r="BG3" i="12" s="1"/>
  <c r="BH3" i="12" s="1"/>
  <c r="BI3" i="12" s="1"/>
  <c r="BJ3" i="12" s="1"/>
  <c r="BK3" i="12" s="1"/>
  <c r="BL3" i="12" s="1"/>
  <c r="BM3" i="12" s="1"/>
  <c r="BN3" i="12" s="1"/>
  <c r="BO3" i="12" s="1"/>
  <c r="AY73" i="12" l="1"/>
  <c r="AJ73" i="12"/>
  <c r="AZ73" i="12"/>
  <c r="AK73" i="12"/>
  <c r="BA73" i="12"/>
  <c r="AM73" i="12"/>
  <c r="BC73" i="12"/>
  <c r="AQ73" i="12"/>
  <c r="BG73" i="12"/>
  <c r="N73" i="12"/>
  <c r="AR73" i="12"/>
  <c r="BI73" i="12"/>
  <c r="O73" i="12"/>
  <c r="AS73" i="12"/>
  <c r="BK73" i="12"/>
  <c r="P73" i="12"/>
  <c r="BH39" i="12"/>
  <c r="BH41" i="12" s="1"/>
  <c r="BH43" i="12" s="1"/>
  <c r="BH45" i="12" s="1"/>
  <c r="BH47" i="12" s="1"/>
  <c r="BH49" i="12" s="1"/>
  <c r="BH51" i="12" s="1"/>
  <c r="BH53" i="12" s="1"/>
  <c r="BH55" i="12" s="1"/>
  <c r="BH57" i="12" s="1"/>
  <c r="BH59" i="12" s="1"/>
  <c r="BH61" i="12" s="1"/>
  <c r="BS39" i="12"/>
  <c r="AL73" i="12"/>
  <c r="AT73" i="12"/>
  <c r="BB73" i="12"/>
  <c r="BJ73" i="12"/>
  <c r="J73" i="12"/>
  <c r="AN73" i="12"/>
  <c r="AV73" i="12"/>
  <c r="BD73" i="12"/>
  <c r="BL73" i="12"/>
  <c r="K73" i="12"/>
  <c r="BM73" i="12"/>
  <c r="BO73" i="12"/>
  <c r="AO73" i="12"/>
  <c r="AW73" i="12"/>
  <c r="BE73" i="12"/>
  <c r="L73" i="12"/>
  <c r="BN73" i="12"/>
  <c r="AP73" i="12"/>
  <c r="AX73" i="12"/>
  <c r="BF73" i="12"/>
  <c r="BA112" i="17"/>
  <c r="BF111" i="17"/>
  <c r="BC111" i="17"/>
  <c r="Z73" i="12"/>
  <c r="AH73" i="12"/>
  <c r="X73" i="12"/>
  <c r="T73" i="12"/>
  <c r="V73" i="12"/>
  <c r="AI73" i="12"/>
  <c r="AG73" i="12"/>
  <c r="BP55" i="12"/>
  <c r="BP63" i="12"/>
  <c r="BP43" i="12"/>
  <c r="BP51" i="12"/>
  <c r="BP57" i="12"/>
  <c r="BP67" i="12"/>
  <c r="BP45" i="12"/>
  <c r="BP37" i="12"/>
  <c r="BU37" i="12" s="1"/>
  <c r="BP53" i="12"/>
  <c r="BP61" i="12"/>
  <c r="BP41" i="12"/>
  <c r="BP35" i="12"/>
  <c r="BU35" i="12" s="1"/>
  <c r="BP59" i="12"/>
  <c r="BP49" i="12"/>
  <c r="BP65" i="12"/>
  <c r="BP9" i="12"/>
  <c r="AE15" i="12"/>
  <c r="AE17" i="12" s="1"/>
  <c r="AE19" i="12" s="1"/>
  <c r="AB17" i="12"/>
  <c r="AB19" i="12" s="1"/>
  <c r="AD29" i="12"/>
  <c r="Y11" i="12"/>
  <c r="Y13" i="12" s="1"/>
  <c r="Y15" i="12" s="1"/>
  <c r="Y17" i="12" s="1"/>
  <c r="Y19" i="12" s="1"/>
  <c r="W13" i="12"/>
  <c r="W15" i="12" s="1"/>
  <c r="W17" i="12" s="1"/>
  <c r="W19" i="12" s="1"/>
  <c r="M11" i="12"/>
  <c r="M13" i="12" s="1"/>
  <c r="U11" i="12"/>
  <c r="U13" i="12" s="1"/>
  <c r="U15" i="12" s="1"/>
  <c r="U17" i="12" s="1"/>
  <c r="U19" i="12" s="1"/>
  <c r="AC11" i="12"/>
  <c r="AC13" i="12" s="1"/>
  <c r="AC15" i="12" s="1"/>
  <c r="AC17" i="12" s="1"/>
  <c r="AC19" i="12" s="1"/>
  <c r="Q11" i="12"/>
  <c r="Q13" i="12" s="1"/>
  <c r="Q15" i="12" s="1"/>
  <c r="Q17" i="12" s="1"/>
  <c r="AA11" i="12"/>
  <c r="AA13" i="12" s="1"/>
  <c r="AA15" i="12" s="1"/>
  <c r="AA17" i="12" s="1"/>
  <c r="AA19" i="12" s="1"/>
  <c r="AF15" i="12"/>
  <c r="AF17" i="12" s="1"/>
  <c r="AF19" i="12" s="1"/>
  <c r="BH73" i="12" l="1"/>
  <c r="D74" i="12"/>
  <c r="BP39" i="12"/>
  <c r="BU39" i="12" s="1"/>
  <c r="BP47" i="12"/>
  <c r="M73" i="12"/>
  <c r="BS41" i="12"/>
  <c r="BS43" i="12" s="1"/>
  <c r="Q73" i="12"/>
  <c r="BC112" i="17"/>
  <c r="BA113" i="17" s="1"/>
  <c r="BF112" i="17"/>
  <c r="U21" i="12"/>
  <c r="U73" i="12" s="1"/>
  <c r="AA21" i="12"/>
  <c r="AA23" i="12" s="1"/>
  <c r="AA25" i="12" s="1"/>
  <c r="AA27" i="12" s="1"/>
  <c r="AB21" i="12"/>
  <c r="AB23" i="12" s="1"/>
  <c r="AB25" i="12" s="1"/>
  <c r="AB27" i="12" s="1"/>
  <c r="AB29" i="12" s="1"/>
  <c r="AE21" i="12"/>
  <c r="AE23" i="12" s="1"/>
  <c r="AE25" i="12" s="1"/>
  <c r="AE27" i="12" s="1"/>
  <c r="AE29" i="12" s="1"/>
  <c r="AE31" i="12" s="1"/>
  <c r="AC21" i="12"/>
  <c r="AC23" i="12" s="1"/>
  <c r="AC25" i="12" s="1"/>
  <c r="AC27" i="12" s="1"/>
  <c r="AC29" i="12" s="1"/>
  <c r="W21" i="12"/>
  <c r="W23" i="12" s="1"/>
  <c r="Y21" i="12"/>
  <c r="Y23" i="12" s="1"/>
  <c r="Y25" i="12" s="1"/>
  <c r="AF21" i="12"/>
  <c r="AF23" i="12" s="1"/>
  <c r="AF25" i="12" s="1"/>
  <c r="AF27" i="12" s="1"/>
  <c r="AF29" i="12" s="1"/>
  <c r="AF31" i="12" s="1"/>
  <c r="AF33" i="12" s="1"/>
  <c r="BP33" i="12" s="1"/>
  <c r="BU33" i="12" s="1"/>
  <c r="AD31" i="12"/>
  <c r="AD73" i="12" s="1"/>
  <c r="BP17" i="12"/>
  <c r="BU17" i="12" s="1"/>
  <c r="BP13" i="12"/>
  <c r="BU13" i="12" s="1"/>
  <c r="BP19" i="12"/>
  <c r="BP11" i="12"/>
  <c r="BP15" i="12"/>
  <c r="BQ7" i="12"/>
  <c r="BU9" i="12"/>
  <c r="E74" i="12" l="1"/>
  <c r="D76" i="12"/>
  <c r="BU41" i="12"/>
  <c r="BU43" i="12"/>
  <c r="BS45" i="12"/>
  <c r="BF113" i="17"/>
  <c r="BA114" i="17"/>
  <c r="BC113" i="17"/>
  <c r="BP23" i="12"/>
  <c r="BU23" i="12" s="1"/>
  <c r="Y73" i="12"/>
  <c r="BP29" i="12"/>
  <c r="BU29" i="12" s="1"/>
  <c r="BP31" i="12"/>
  <c r="BU31" i="12" s="1"/>
  <c r="W73" i="12"/>
  <c r="AE73" i="12"/>
  <c r="BP27" i="12"/>
  <c r="BU27" i="12" s="1"/>
  <c r="BP25" i="12"/>
  <c r="BU25" i="12" s="1"/>
  <c r="AB73" i="12"/>
  <c r="AA73" i="12"/>
  <c r="BP21" i="12"/>
  <c r="AF73" i="12"/>
  <c r="AC73" i="12"/>
  <c r="BU19" i="12"/>
  <c r="BU11" i="12"/>
  <c r="BU15" i="12"/>
  <c r="BQ35" i="12"/>
  <c r="BQ63" i="12" s="1"/>
  <c r="BQ33" i="12"/>
  <c r="BQ61" i="12" s="1"/>
  <c r="BQ11" i="12"/>
  <c r="BQ29" i="12"/>
  <c r="BQ23" i="12"/>
  <c r="BQ51" i="12" s="1"/>
  <c r="BQ31" i="12"/>
  <c r="BQ21" i="12"/>
  <c r="BQ9" i="12"/>
  <c r="BQ37" i="12" s="1"/>
  <c r="BQ27" i="12"/>
  <c r="BQ25" i="12"/>
  <c r="BQ53" i="12" s="1"/>
  <c r="BR7" i="12"/>
  <c r="BT7" i="12"/>
  <c r="F74" i="12" l="1"/>
  <c r="E76" i="12"/>
  <c r="BS47" i="12"/>
  <c r="BU45" i="12"/>
  <c r="BA115" i="17"/>
  <c r="BF114" i="17"/>
  <c r="BC114" i="17"/>
  <c r="BP70" i="12"/>
  <c r="BU21" i="12"/>
  <c r="BR29" i="12"/>
  <c r="BQ57" i="12"/>
  <c r="BQ13" i="12"/>
  <c r="BQ41" i="12" s="1"/>
  <c r="BQ39" i="12"/>
  <c r="BR53" i="12"/>
  <c r="BR61" i="12"/>
  <c r="BT27" i="12"/>
  <c r="BQ55" i="12"/>
  <c r="BR63" i="12"/>
  <c r="BR21" i="12"/>
  <c r="BR37" i="12"/>
  <c r="BQ65" i="12"/>
  <c r="BT37" i="12"/>
  <c r="BQ49" i="12"/>
  <c r="BR31" i="12"/>
  <c r="BQ59" i="12"/>
  <c r="BR51" i="12"/>
  <c r="BR27" i="12"/>
  <c r="BT11" i="12"/>
  <c r="BR11" i="12"/>
  <c r="BT21" i="12"/>
  <c r="BR23" i="12"/>
  <c r="BT23" i="12"/>
  <c r="BT31" i="12"/>
  <c r="BT29" i="12"/>
  <c r="BT35" i="12"/>
  <c r="BR35" i="12"/>
  <c r="BT9" i="12"/>
  <c r="BR9" i="12"/>
  <c r="BT25" i="12"/>
  <c r="BR25" i="12"/>
  <c r="BR33" i="12"/>
  <c r="BT33" i="12"/>
  <c r="G74" i="12" l="1"/>
  <c r="F76" i="12"/>
  <c r="BS49" i="12"/>
  <c r="BU47" i="12"/>
  <c r="BC115" i="17"/>
  <c r="BA116" i="17" s="1"/>
  <c r="BF115" i="17"/>
  <c r="BT13" i="12"/>
  <c r="BR13" i="12"/>
  <c r="BR65" i="12"/>
  <c r="BR59" i="12"/>
  <c r="BT39" i="12"/>
  <c r="BQ67" i="12"/>
  <c r="BQ70" i="12" s="1"/>
  <c r="BR70" i="12" s="1"/>
  <c r="BR73" i="12" s="1"/>
  <c r="BR77" i="12" s="1"/>
  <c r="BR80" i="12" s="1"/>
  <c r="BR39" i="12"/>
  <c r="BT41" i="12"/>
  <c r="BR41" i="12"/>
  <c r="BQ15" i="12"/>
  <c r="BQ43" i="12" s="1"/>
  <c r="BR49" i="12"/>
  <c r="BT49" i="12"/>
  <c r="BR55" i="12"/>
  <c r="BR57" i="12"/>
  <c r="H74" i="12" l="1"/>
  <c r="G76" i="12"/>
  <c r="BU49" i="12"/>
  <c r="BS51" i="12"/>
  <c r="BF116" i="17"/>
  <c r="BC116" i="17"/>
  <c r="BA117" i="17"/>
  <c r="BT15" i="12"/>
  <c r="BR15" i="12"/>
  <c r="BQ17" i="12"/>
  <c r="BQ45" i="12" s="1"/>
  <c r="BR45" i="12" s="1"/>
  <c r="BR67" i="12"/>
  <c r="BT43" i="12"/>
  <c r="BR43" i="12"/>
  <c r="I74" i="12" l="1"/>
  <c r="H76" i="12"/>
  <c r="BQ19" i="12"/>
  <c r="BQ47" i="12" s="1"/>
  <c r="BT47" i="12" s="1"/>
  <c r="BR17" i="12"/>
  <c r="BT45" i="12"/>
  <c r="BS53" i="12"/>
  <c r="BU51" i="12"/>
  <c r="BT51" i="12"/>
  <c r="BA118" i="17"/>
  <c r="BC117" i="17"/>
  <c r="BF117" i="17"/>
  <c r="BT17" i="12"/>
  <c r="J74" i="12" l="1"/>
  <c r="I76" i="12"/>
  <c r="BR19" i="12"/>
  <c r="BR47" i="12"/>
  <c r="BT19" i="12"/>
  <c r="BU53" i="12"/>
  <c r="BS55" i="12"/>
  <c r="BT53" i="12"/>
  <c r="BC118" i="17"/>
  <c r="BA119" i="17" s="1"/>
  <c r="BF118" i="17"/>
  <c r="K74" i="12" l="1"/>
  <c r="J76" i="12"/>
  <c r="BS57" i="12"/>
  <c r="BU55" i="12"/>
  <c r="BT55" i="12"/>
  <c r="BA120" i="17"/>
  <c r="BC119" i="17"/>
  <c r="BF119" i="17"/>
  <c r="L74" i="12" l="1"/>
  <c r="K76" i="12"/>
  <c r="BU57" i="12"/>
  <c r="BS59" i="12"/>
  <c r="BT57" i="12"/>
  <c r="BC120" i="17"/>
  <c r="BA121" i="17" s="1"/>
  <c r="BF120" i="17"/>
  <c r="M74" i="12" l="1"/>
  <c r="L76" i="12"/>
  <c r="BS61" i="12"/>
  <c r="BU59" i="12"/>
  <c r="BT59" i="12"/>
  <c r="BF121" i="17"/>
  <c r="BA122" i="17"/>
  <c r="BC121" i="17"/>
  <c r="N74" i="12" l="1"/>
  <c r="M76" i="12"/>
  <c r="BS63" i="12"/>
  <c r="BU61" i="12"/>
  <c r="BT61" i="12"/>
  <c r="BA123" i="17"/>
  <c r="BF122" i="17"/>
  <c r="BC122" i="17"/>
  <c r="O74" i="12" l="1"/>
  <c r="N76" i="12"/>
  <c r="BU63" i="12"/>
  <c r="BS65" i="12"/>
  <c r="BT63" i="12"/>
  <c r="BC123" i="17"/>
  <c r="BA124" i="17" s="1"/>
  <c r="BF123" i="17"/>
  <c r="P74" i="12" l="1"/>
  <c r="O76" i="12"/>
  <c r="BU65" i="12"/>
  <c r="BS67" i="12"/>
  <c r="BT65" i="12"/>
  <c r="BF124" i="17"/>
  <c r="BC124" i="17"/>
  <c r="BA125" i="17" s="1"/>
  <c r="Q74" i="12" l="1"/>
  <c r="P76" i="12"/>
  <c r="BU67" i="12"/>
  <c r="BT67" i="12"/>
  <c r="BT69" i="12" s="1"/>
  <c r="BC125" i="17"/>
  <c r="BA126" i="17"/>
  <c r="BF125" i="17"/>
  <c r="R74" i="12" l="1"/>
  <c r="Q76" i="12"/>
  <c r="BC126" i="17"/>
  <c r="BA127" i="17"/>
  <c r="BF126" i="17"/>
  <c r="S74" i="12" l="1"/>
  <c r="R76" i="12"/>
  <c r="BF127" i="17"/>
  <c r="BC127" i="17"/>
  <c r="BA128" i="17" s="1"/>
  <c r="T74" i="12" l="1"/>
  <c r="S76" i="12"/>
  <c r="BA129" i="17"/>
  <c r="BC128" i="17"/>
  <c r="BF128" i="17"/>
  <c r="U74" i="12" l="1"/>
  <c r="T76" i="12"/>
  <c r="BF129" i="17"/>
  <c r="BC129" i="17"/>
  <c r="BA130" i="17" s="1"/>
  <c r="U76" i="12" l="1"/>
  <c r="V74" i="12"/>
  <c r="BA131" i="17"/>
  <c r="BF130" i="17"/>
  <c r="BC130" i="17"/>
  <c r="W74" i="12" l="1"/>
  <c r="V76" i="12"/>
  <c r="BC131" i="17"/>
  <c r="BA132" i="17" s="1"/>
  <c r="BF131" i="17"/>
  <c r="X74" i="12" l="1"/>
  <c r="W76" i="12"/>
  <c r="BF132" i="17"/>
  <c r="BC132" i="17"/>
  <c r="BA133" i="17" s="1"/>
  <c r="Y74" i="12" l="1"/>
  <c r="X76" i="12"/>
  <c r="BF133" i="17"/>
  <c r="BC133" i="17"/>
  <c r="BA134" i="17" s="1"/>
  <c r="Z74" i="12" l="1"/>
  <c r="Y76" i="12"/>
  <c r="BC134" i="17"/>
  <c r="BA135" i="17" s="1"/>
  <c r="BF134" i="17"/>
  <c r="AA74" i="12" l="1"/>
  <c r="Z76" i="12"/>
  <c r="BC135" i="17"/>
  <c r="BA136" i="17" s="1"/>
  <c r="BF135" i="17"/>
  <c r="AB74" i="12" l="1"/>
  <c r="AA76" i="12"/>
  <c r="BF136" i="17"/>
  <c r="BC136" i="17"/>
  <c r="BA137" i="17" s="1"/>
  <c r="AC74" i="12" l="1"/>
  <c r="AB76" i="12"/>
  <c r="BF137" i="17"/>
  <c r="BC137" i="17"/>
  <c r="BA138" i="17" s="1"/>
  <c r="AD74" i="12" l="1"/>
  <c r="AC76" i="12"/>
  <c r="BA139" i="17"/>
  <c r="BF138" i="17"/>
  <c r="BC138" i="17"/>
  <c r="AE74" i="12" l="1"/>
  <c r="AD76" i="12"/>
  <c r="BC139" i="17"/>
  <c r="BA140" i="17" s="1"/>
  <c r="BF139" i="17"/>
  <c r="AF74" i="12" l="1"/>
  <c r="AE76" i="12"/>
  <c r="BF140" i="17"/>
  <c r="BC140" i="17"/>
  <c r="BA141" i="17"/>
  <c r="AG74" i="12" l="1"/>
  <c r="AF76" i="12"/>
  <c r="BC141" i="17"/>
  <c r="BA142" i="17" s="1"/>
  <c r="BF141" i="17"/>
  <c r="AH74" i="12" l="1"/>
  <c r="AG76" i="12"/>
  <c r="BC142" i="17"/>
  <c r="BA143" i="17"/>
  <c r="BF142" i="17"/>
  <c r="AI74" i="12" l="1"/>
  <c r="AH76" i="12"/>
  <c r="BC143" i="17"/>
  <c r="BA144" i="17" s="1"/>
  <c r="BF143" i="17"/>
  <c r="AJ74" i="12" l="1"/>
  <c r="AI76" i="12"/>
  <c r="BA145" i="17"/>
  <c r="BF144" i="17"/>
  <c r="BC144" i="17"/>
  <c r="AK74" i="12" l="1"/>
  <c r="AJ76" i="12"/>
  <c r="BF145" i="17"/>
  <c r="BC145" i="17"/>
  <c r="BA146" i="17"/>
  <c r="AL74" i="12" l="1"/>
  <c r="AK76" i="12"/>
  <c r="BA147" i="17"/>
  <c r="BF146" i="17"/>
  <c r="BC146" i="17"/>
  <c r="AM74" i="12" l="1"/>
  <c r="AL76" i="12"/>
  <c r="BC147" i="17"/>
  <c r="BA148" i="17"/>
  <c r="BF147" i="17"/>
  <c r="AN74" i="12" l="1"/>
  <c r="AM76" i="12"/>
  <c r="BF148" i="17"/>
  <c r="BC148" i="17"/>
  <c r="BA149" i="17" s="1"/>
  <c r="AO74" i="12" l="1"/>
  <c r="AN76" i="12"/>
  <c r="BF149" i="17"/>
  <c r="BC149" i="17"/>
  <c r="BA150" i="17" s="1"/>
  <c r="AP74" i="12" l="1"/>
  <c r="AO76" i="12"/>
  <c r="BC150" i="17"/>
  <c r="BA151" i="17" s="1"/>
  <c r="BF150" i="17"/>
  <c r="AQ74" i="12" l="1"/>
  <c r="AP76" i="12"/>
  <c r="BA152" i="17"/>
  <c r="BC151" i="17"/>
  <c r="BF151" i="17"/>
  <c r="AR74" i="12" l="1"/>
  <c r="AQ76" i="12"/>
  <c r="BA153" i="17"/>
  <c r="BF152" i="17"/>
  <c r="BC152" i="17"/>
  <c r="AS74" i="12" l="1"/>
  <c r="AR76" i="12"/>
  <c r="BF153" i="17"/>
  <c r="BC153" i="17"/>
  <c r="BA154" i="17"/>
  <c r="AT74" i="12" l="1"/>
  <c r="AS76" i="12"/>
  <c r="BA155" i="17"/>
  <c r="BF154" i="17"/>
  <c r="BC154" i="17"/>
  <c r="AU74" i="12" l="1"/>
  <c r="AT76" i="12"/>
  <c r="BC155" i="17"/>
  <c r="BA156" i="17" s="1"/>
  <c r="BF155" i="17"/>
  <c r="AV74" i="12" l="1"/>
  <c r="AU76" i="12"/>
  <c r="BF156" i="17"/>
  <c r="BC156" i="17"/>
  <c r="BA157" i="17"/>
  <c r="AW74" i="12" l="1"/>
  <c r="AV76" i="12"/>
  <c r="BF157" i="17"/>
  <c r="BC157" i="17"/>
  <c r="BA158" i="17" s="1"/>
  <c r="AX74" i="12" l="1"/>
  <c r="AW76" i="12"/>
  <c r="BC158" i="17"/>
  <c r="BF158" i="17"/>
  <c r="BA159" i="17"/>
  <c r="AY74" i="12" l="1"/>
  <c r="AX76" i="12"/>
  <c r="BC159" i="17"/>
  <c r="BA160" i="17" s="1"/>
  <c r="BF159" i="17"/>
  <c r="AZ74" i="12" l="1"/>
  <c r="AY76" i="12"/>
  <c r="BA161" i="17"/>
  <c r="BC160" i="17"/>
  <c r="BF160" i="17"/>
  <c r="BA74" i="12" l="1"/>
  <c r="AZ76" i="12"/>
  <c r="BF161" i="17"/>
  <c r="BC161" i="17"/>
  <c r="BB74" i="12" l="1"/>
  <c r="BA76" i="12"/>
  <c r="BC74" i="12" l="1"/>
  <c r="BB76" i="12"/>
  <c r="BD74" i="12" l="1"/>
  <c r="BC76" i="12"/>
  <c r="BE74" i="12" l="1"/>
  <c r="BD76" i="12"/>
  <c r="BF74" i="12" l="1"/>
  <c r="BE76" i="12"/>
  <c r="BG74" i="12" l="1"/>
  <c r="BF76" i="12"/>
  <c r="BH74" i="12" l="1"/>
  <c r="BG76" i="12"/>
  <c r="BI74" i="12" l="1"/>
  <c r="BH76" i="12"/>
  <c r="BJ74" i="12" l="1"/>
  <c r="BI76" i="12"/>
  <c r="BK74" i="12" l="1"/>
  <c r="BJ76" i="12"/>
  <c r="BL74" i="12" l="1"/>
  <c r="BK76" i="12"/>
  <c r="BM74" i="12" l="1"/>
  <c r="BL76" i="12"/>
  <c r="BN74" i="12" l="1"/>
  <c r="BM76" i="12"/>
  <c r="BO74" i="12" l="1"/>
  <c r="BO76" i="12" s="1"/>
  <c r="BN76" i="12"/>
</calcChain>
</file>

<file path=xl/sharedStrings.xml><?xml version="1.0" encoding="utf-8"?>
<sst xmlns="http://schemas.openxmlformats.org/spreadsheetml/2006/main" count="2378" uniqueCount="102">
  <si>
    <t>M-Systems 9. Super Coupling (POP part 2)</t>
  </si>
  <si>
    <t>New Company 1st Year</t>
  </si>
  <si>
    <t>New Company 2nd Year</t>
  </si>
  <si>
    <t>NC Y2</t>
  </si>
  <si>
    <t>NC Y1</t>
  </si>
  <si>
    <t>New Company 3rd Year</t>
  </si>
  <si>
    <t>POP Y1</t>
  </si>
  <si>
    <t xml:space="preserve">Year: </t>
  </si>
  <si>
    <t>Rules</t>
  </si>
  <si>
    <t>When POP Y1 add 2 NC Y1</t>
  </si>
  <si>
    <t>Grand Network:</t>
  </si>
  <si>
    <t>2nd Tear Network:</t>
  </si>
  <si>
    <t>1st Tear Network:</t>
  </si>
  <si>
    <t>Standard Company:</t>
  </si>
  <si>
    <t>Super Grand Network:</t>
  </si>
  <si>
    <t>Divide by 8</t>
  </si>
  <si>
    <t>Companies Owned</t>
  </si>
  <si>
    <t>17 Billion Companies</t>
  </si>
  <si>
    <t>Companies</t>
  </si>
  <si>
    <t>Standard Company POP:</t>
  </si>
  <si>
    <t xml:space="preserve"> GGW String Conversion:</t>
  </si>
  <si>
    <t>POP Investment in 2080:</t>
  </si>
  <si>
    <t>GGW String Contribution in 2080:</t>
  </si>
  <si>
    <t>70 Trillion US Dollars</t>
  </si>
  <si>
    <t>84 Trillion US Dollars</t>
  </si>
  <si>
    <t>4.4 Trillion US Dollars</t>
  </si>
  <si>
    <t>5.2 Trillion US Dollars</t>
  </si>
  <si>
    <t>GDP</t>
  </si>
  <si>
    <t>Turnover</t>
  </si>
  <si>
    <t>Turnover Adjustment</t>
  </si>
  <si>
    <t>Company Profit Before Company and Income Tax:</t>
  </si>
  <si>
    <t>99 Trillion US Dollars</t>
  </si>
  <si>
    <t>Original Company Owner Makes This in 2080</t>
  </si>
  <si>
    <t>Total POP Investment</t>
  </si>
  <si>
    <t>4.5 Gazillion US Dollars</t>
  </si>
  <si>
    <t>1 Trillion</t>
  </si>
  <si>
    <t>1.1 Gazillion US Dollars</t>
  </si>
  <si>
    <t>1.3 Gazillion US Dollars</t>
  </si>
  <si>
    <t>6.2 Trillion US Dollars</t>
  </si>
  <si>
    <t>Total</t>
  </si>
  <si>
    <t>A Quarter Gazillion US Dollars</t>
  </si>
  <si>
    <t>v</t>
  </si>
  <si>
    <t>GS Values</t>
  </si>
  <si>
    <t>Staff</t>
  </si>
  <si>
    <t>Equity Partners</t>
  </si>
  <si>
    <t>gs</t>
  </si>
  <si>
    <t>S-World POP Point</t>
  </si>
  <si>
    <t>Developer Cost</t>
  </si>
  <si>
    <t xml:space="preserve">Month </t>
  </si>
  <si>
    <t>Week</t>
  </si>
  <si>
    <t>Day</t>
  </si>
  <si>
    <t xml:space="preserve">Hour </t>
  </si>
  <si>
    <t>Presents: Super Coupling 1.01</t>
  </si>
  <si>
    <t>If POP Y1 add 2 NC Y1 each year</t>
  </si>
  <si>
    <t>Rule:</t>
  </si>
  <si>
    <t>POP Dimensions - D1 to D15 Abject to Angel City 5</t>
  </si>
  <si>
    <t>POP Point</t>
  </si>
  <si>
    <t>D1</t>
  </si>
  <si>
    <t>Abject Poverty Company</t>
  </si>
  <si>
    <t>D2</t>
  </si>
  <si>
    <t>Relative Poverty Company</t>
  </si>
  <si>
    <t>D3</t>
  </si>
  <si>
    <t>Small Company</t>
  </si>
  <si>
    <t>D4</t>
  </si>
  <si>
    <t>Standard Company (Primary Network in Abject Location)</t>
  </si>
  <si>
    <t>D5</t>
  </si>
  <si>
    <t>1st Tear Network (Primary Network in Poor Location)</t>
  </si>
  <si>
    <t>D6</t>
  </si>
  <si>
    <t>2nd Tear Network (Primary Network in Prime Location)</t>
  </si>
  <si>
    <t>D7</t>
  </si>
  <si>
    <t>Grand Network</t>
  </si>
  <si>
    <t>D8</t>
  </si>
  <si>
    <t>Super Grand Network</t>
  </si>
  <si>
    <t>D9</t>
  </si>
  <si>
    <t>Continental Cube #1</t>
  </si>
  <si>
    <t>D10</t>
  </si>
  <si>
    <t>Global Network Cube #1</t>
  </si>
  <si>
    <t>D11</t>
  </si>
  <si>
    <t xml:space="preserve">Once D10 is full it opens D11 </t>
  </si>
  <si>
    <t>D12</t>
  </si>
  <si>
    <t>Angel City 2 Target (2024) (Mars Crator Network)</t>
  </si>
  <si>
    <t>D13</t>
  </si>
  <si>
    <t>Angel City 3 Target (2032</t>
  </si>
  <si>
    <t>D14</t>
  </si>
  <si>
    <t>Angel City 4 Target (2048)</t>
  </si>
  <si>
    <t>D15</t>
  </si>
  <si>
    <t>Angel City 5 Target (2080)</t>
  </si>
  <si>
    <t>POP Dimensions Tab - Standard Company:</t>
  </si>
  <si>
    <t>Number of companies</t>
  </si>
  <si>
    <t>Std Company POP</t>
  </si>
  <si>
    <t>Sub Total</t>
  </si>
  <si>
    <t>2.8 Gazillion US dollars</t>
  </si>
  <si>
    <t>Turnover =</t>
  </si>
  <si>
    <t>POP Point = 25% of Turnover</t>
  </si>
  <si>
    <t>Turnover = GDP</t>
  </si>
  <si>
    <t>GDP =</t>
  </si>
  <si>
    <t>11.5 gazillion</t>
  </si>
  <si>
    <t>We estimate GDP between 1 and 2 gazillion</t>
  </si>
  <si>
    <t xml:space="preserve">So long as GDP is not higher than 11.5 gazillion by 2080 were good </t>
  </si>
  <si>
    <t>1 Company</t>
  </si>
  <si>
    <t>4 Companies</t>
  </si>
  <si>
    <t>2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</si>
</sst>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[$$-409]* #,##0.00_ ;_-[$$-409]* \-#,##0.00\ ;_-[$$-409]* &quot;-&quot;??_ ;_-@_ "/>
    <numFmt numFmtId="165" formatCode="_-[$$-409]* #,##0_ ;_-[$$-409]* \-#,##0\ ;_-[$$-409]* &quot;-&quot;??_ ;_-@_ "/>
    <numFmt numFmtId="166" formatCode="_-[$$-409]* #,##0.00000000000_ ;_-[$$-409]* \-#,##0.00000000000\ ;_-[$$-409]* &quot;-&quot;??_ ;_-@_ "/>
    <numFmt numFmtId="167" formatCode="_-* #,##0_-;\-* #,##0_-;_-* &quot;-&quot;??_-;_-@_-"/>
    <numFmt numFmtId="168" formatCode="0.000%"/>
    <numFmt numFmtId="169" formatCode="_-[$$-409]* #,##0.000_ ;_-[$$-409]* \-#,##0.000\ ;_-[$$-409]* &quot;-&quot;???_ ;_-@_ "/>
    <numFmt numFmtId="172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0"/>
      <name val="Calibri Light"/>
      <family val="2"/>
      <scheme val="major"/>
    </font>
    <font>
      <sz val="18"/>
      <color theme="0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 tint="0.34998626667073579"/>
      <name val="Calibri Light"/>
      <family val="2"/>
      <scheme val="major"/>
    </font>
    <font>
      <b/>
      <sz val="12"/>
      <color rgb="FFC00000"/>
      <name val="Calibri Light"/>
      <family val="2"/>
      <scheme val="major"/>
    </font>
    <font>
      <b/>
      <sz val="12"/>
      <color rgb="FFC00000"/>
      <name val="Calibri"/>
      <family val="2"/>
      <scheme val="minor"/>
    </font>
    <font>
      <b/>
      <sz val="12"/>
      <name val="Calibri Light"/>
      <family val="2"/>
      <scheme val="major"/>
    </font>
    <font>
      <sz val="12"/>
      <name val="Calibri"/>
      <family val="2"/>
      <scheme val="minor"/>
    </font>
    <font>
      <sz val="12"/>
      <color theme="0" tint="-0.34998626667073579"/>
      <name val="Calibri Light"/>
      <family val="2"/>
      <scheme val="major"/>
    </font>
    <font>
      <sz val="12"/>
      <color theme="1"/>
      <name val="Calibri"/>
      <family val="2"/>
      <scheme val="minor"/>
    </font>
    <font>
      <sz val="16"/>
      <color theme="3" tint="0.39997558519241921"/>
      <name val="Open Sans Extrabold"/>
      <family val="2"/>
    </font>
    <font>
      <sz val="22"/>
      <color theme="1"/>
      <name val="Open Sans Light"/>
      <family val="2"/>
    </font>
    <font>
      <sz val="18"/>
      <color theme="1"/>
      <name val="Open Sans Light"/>
      <family val="2"/>
    </font>
    <font>
      <sz val="24"/>
      <color theme="1"/>
      <name val="Open Sans Light"/>
      <family val="2"/>
    </font>
    <font>
      <sz val="14"/>
      <color theme="1"/>
      <name val="Calibri Light"/>
      <family val="2"/>
      <scheme val="major"/>
    </font>
    <font>
      <sz val="16"/>
      <color theme="1"/>
      <name val="Calibri Light"/>
      <family val="2"/>
      <scheme val="major"/>
    </font>
    <font>
      <sz val="16"/>
      <color theme="0" tint="-0.34998626667073579"/>
      <name val="Calibri Light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3" borderId="0" xfId="0" applyFont="1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1" xfId="0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164" fontId="2" fillId="0" borderId="0" xfId="0" applyNumberFormat="1" applyFont="1"/>
    <xf numFmtId="165" fontId="2" fillId="2" borderId="0" xfId="0" applyNumberFormat="1" applyFont="1" applyFill="1"/>
    <xf numFmtId="0" fontId="2" fillId="0" borderId="0" xfId="0" applyFont="1" applyBorder="1"/>
    <xf numFmtId="9" fontId="2" fillId="0" borderId="0" xfId="0" applyNumberFormat="1" applyFont="1"/>
    <xf numFmtId="9" fontId="2" fillId="0" borderId="0" xfId="3" applyFont="1"/>
    <xf numFmtId="167" fontId="2" fillId="0" borderId="0" xfId="1" applyNumberFormat="1" applyFont="1"/>
    <xf numFmtId="168" fontId="2" fillId="0" borderId="0" xfId="0" applyNumberFormat="1" applyFont="1"/>
    <xf numFmtId="168" fontId="2" fillId="0" borderId="0" xfId="3" applyNumberFormat="1" applyFont="1"/>
    <xf numFmtId="169" fontId="2" fillId="0" borderId="0" xfId="0" applyNumberFormat="1" applyFont="1"/>
    <xf numFmtId="9" fontId="2" fillId="0" borderId="0" xfId="0" applyNumberFormat="1" applyFont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165" fontId="2" fillId="3" borderId="0" xfId="0" applyNumberFormat="1" applyFont="1" applyFill="1"/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4" borderId="0" xfId="0" applyNumberFormat="1" applyFont="1" applyFill="1"/>
    <xf numFmtId="1" fontId="2" fillId="0" borderId="0" xfId="0" applyNumberFormat="1" applyFont="1" applyFill="1" applyAlignment="1">
      <alignment horizontal="center"/>
    </xf>
    <xf numFmtId="167" fontId="2" fillId="0" borderId="0" xfId="1" applyNumberFormat="1" applyFont="1" applyAlignment="1">
      <alignment horizontal="center"/>
    </xf>
    <xf numFmtId="167" fontId="2" fillId="0" borderId="1" xfId="1" applyNumberFormat="1" applyFont="1" applyBorder="1"/>
    <xf numFmtId="167" fontId="2" fillId="0" borderId="1" xfId="1" applyNumberFormat="1" applyFont="1" applyBorder="1" applyAlignment="1">
      <alignment horizontal="center"/>
    </xf>
    <xf numFmtId="167" fontId="2" fillId="0" borderId="0" xfId="1" applyNumberFormat="1" applyFont="1" applyAlignment="1">
      <alignment horizontal="right"/>
    </xf>
    <xf numFmtId="9" fontId="2" fillId="0" borderId="0" xfId="3" applyFont="1" applyAlignment="1">
      <alignment horizontal="center"/>
    </xf>
    <xf numFmtId="0" fontId="2" fillId="0" borderId="0" xfId="0" applyNumberFormat="1" applyFont="1"/>
    <xf numFmtId="0" fontId="2" fillId="0" borderId="0" xfId="0" applyNumberFormat="1" applyFont="1" applyAlignment="1">
      <alignment horizontal="right"/>
    </xf>
    <xf numFmtId="165" fontId="2" fillId="4" borderId="0" xfId="2" applyNumberFormat="1" applyFont="1" applyFill="1"/>
    <xf numFmtId="9" fontId="2" fillId="4" borderId="0" xfId="0" applyNumberFormat="1" applyFont="1" applyFill="1"/>
    <xf numFmtId="167" fontId="2" fillId="4" borderId="1" xfId="1" applyNumberFormat="1" applyFont="1" applyFill="1" applyBorder="1" applyAlignment="1">
      <alignment horizontal="center"/>
    </xf>
    <xf numFmtId="165" fontId="2" fillId="4" borderId="0" xfId="0" applyNumberFormat="1" applyFont="1" applyFill="1" applyAlignment="1">
      <alignment horizontal="center"/>
    </xf>
    <xf numFmtId="172" fontId="2" fillId="0" borderId="0" xfId="3" applyNumberFormat="1" applyFont="1"/>
    <xf numFmtId="9" fontId="2" fillId="0" borderId="0" xfId="3" applyNumberFormat="1" applyFont="1"/>
    <xf numFmtId="9" fontId="2" fillId="0" borderId="0" xfId="3" applyNumberFormat="1" applyFont="1" applyAlignment="1">
      <alignment horizontal="center"/>
    </xf>
    <xf numFmtId="10" fontId="2" fillId="0" borderId="0" xfId="3" applyNumberFormat="1" applyFont="1"/>
    <xf numFmtId="0" fontId="5" fillId="8" borderId="0" xfId="0" applyFont="1" applyFill="1"/>
    <xf numFmtId="0" fontId="6" fillId="8" borderId="0" xfId="0" applyFont="1" applyFill="1"/>
    <xf numFmtId="164" fontId="5" fillId="8" borderId="0" xfId="0" applyNumberFormat="1" applyFont="1" applyFill="1"/>
    <xf numFmtId="0" fontId="7" fillId="0" borderId="0" xfId="0" applyFont="1"/>
    <xf numFmtId="164" fontId="7" fillId="0" borderId="0" xfId="0" applyNumberFormat="1" applyFont="1"/>
    <xf numFmtId="0" fontId="7" fillId="0" borderId="0" xfId="0" applyFont="1" applyFill="1"/>
    <xf numFmtId="164" fontId="7" fillId="0" borderId="0" xfId="0" applyNumberFormat="1" applyFont="1" applyFill="1"/>
    <xf numFmtId="0" fontId="5" fillId="6" borderId="0" xfId="0" applyFont="1" applyFill="1"/>
    <xf numFmtId="164" fontId="5" fillId="6" borderId="0" xfId="0" applyNumberFormat="1" applyFont="1" applyFill="1"/>
    <xf numFmtId="0" fontId="5" fillId="6" borderId="0" xfId="0" applyNumberFormat="1" applyFont="1" applyFill="1"/>
    <xf numFmtId="43" fontId="5" fillId="0" borderId="0" xfId="0" applyNumberFormat="1" applyFont="1" applyFill="1"/>
    <xf numFmtId="0" fontId="7" fillId="0" borderId="2" xfId="0" applyFont="1" applyBorder="1"/>
    <xf numFmtId="0" fontId="7" fillId="0" borderId="3" xfId="0" applyFont="1" applyBorder="1"/>
    <xf numFmtId="164" fontId="8" fillId="0" borderId="3" xfId="1" applyNumberFormat="1" applyFont="1" applyBorder="1"/>
    <xf numFmtId="0" fontId="9" fillId="0" borderId="2" xfId="0" applyFont="1" applyBorder="1"/>
    <xf numFmtId="164" fontId="10" fillId="0" borderId="4" xfId="1" applyNumberFormat="1" applyFont="1" applyBorder="1"/>
    <xf numFmtId="43" fontId="7" fillId="0" borderId="0" xfId="0" applyNumberFormat="1" applyFont="1"/>
    <xf numFmtId="0" fontId="7" fillId="0" borderId="0" xfId="0" applyNumberFormat="1" applyFont="1"/>
    <xf numFmtId="43" fontId="7" fillId="0" borderId="0" xfId="0" applyNumberFormat="1" applyFont="1" applyFill="1"/>
    <xf numFmtId="0" fontId="7" fillId="5" borderId="5" xfId="0" applyFont="1" applyFill="1" applyBorder="1"/>
    <xf numFmtId="0" fontId="7" fillId="5" borderId="0" xfId="0" applyFont="1" applyFill="1" applyBorder="1"/>
    <xf numFmtId="164" fontId="8" fillId="5" borderId="0" xfId="1" applyNumberFormat="1" applyFont="1" applyFill="1" applyBorder="1"/>
    <xf numFmtId="0" fontId="11" fillId="5" borderId="5" xfId="0" applyFont="1" applyFill="1" applyBorder="1"/>
    <xf numFmtId="164" fontId="12" fillId="5" borderId="6" xfId="1" applyNumberFormat="1" applyFont="1" applyFill="1" applyBorder="1"/>
    <xf numFmtId="0" fontId="7" fillId="0" borderId="5" xfId="0" applyFont="1" applyBorder="1"/>
    <xf numFmtId="0" fontId="7" fillId="0" borderId="0" xfId="0" applyFont="1" applyBorder="1"/>
    <xf numFmtId="164" fontId="8" fillId="0" borderId="0" xfId="1" applyNumberFormat="1" applyFont="1" applyBorder="1"/>
    <xf numFmtId="0" fontId="11" fillId="0" borderId="5" xfId="0" applyFont="1" applyBorder="1"/>
    <xf numFmtId="164" fontId="12" fillId="0" borderId="6" xfId="1" applyNumberFormat="1" applyFont="1" applyBorder="1"/>
    <xf numFmtId="0" fontId="7" fillId="2" borderId="0" xfId="0" applyFont="1" applyFill="1"/>
    <xf numFmtId="164" fontId="7" fillId="2" borderId="0" xfId="0" applyNumberFormat="1" applyFont="1" applyFill="1"/>
    <xf numFmtId="43" fontId="7" fillId="0" borderId="0" xfId="0" applyNumberFormat="1" applyFont="1" applyBorder="1"/>
    <xf numFmtId="0" fontId="5" fillId="7" borderId="0" xfId="0" applyFont="1" applyFill="1"/>
    <xf numFmtId="164" fontId="5" fillId="7" borderId="0" xfId="0" applyNumberFormat="1" applyFont="1" applyFill="1"/>
    <xf numFmtId="0" fontId="7" fillId="0" borderId="0" xfId="0" applyFont="1" applyFill="1" applyBorder="1"/>
    <xf numFmtId="164" fontId="7" fillId="0" borderId="0" xfId="0" applyNumberFormat="1" applyFont="1" applyFill="1" applyBorder="1"/>
    <xf numFmtId="164" fontId="12" fillId="5" borderId="0" xfId="1" applyNumberFormat="1" applyFont="1" applyFill="1" applyBorder="1"/>
    <xf numFmtId="0" fontId="8" fillId="5" borderId="5" xfId="0" applyFont="1" applyFill="1" applyBorder="1"/>
    <xf numFmtId="0" fontId="8" fillId="5" borderId="0" xfId="0" applyFont="1" applyFill="1" applyBorder="1"/>
    <xf numFmtId="164" fontId="8" fillId="5" borderId="6" xfId="1" applyNumberFormat="1" applyFont="1" applyFill="1" applyBorder="1"/>
    <xf numFmtId="0" fontId="9" fillId="0" borderId="5" xfId="0" applyFont="1" applyBorder="1"/>
    <xf numFmtId="164" fontId="10" fillId="0" borderId="0" xfId="1" applyNumberFormat="1" applyFont="1" applyBorder="1"/>
    <xf numFmtId="0" fontId="8" fillId="0" borderId="5" xfId="0" applyFont="1" applyBorder="1"/>
    <xf numFmtId="0" fontId="8" fillId="0" borderId="0" xfId="0" applyFont="1" applyBorder="1"/>
    <xf numFmtId="164" fontId="8" fillId="0" borderId="6" xfId="1" applyNumberFormat="1" applyFont="1" applyBorder="1"/>
    <xf numFmtId="0" fontId="5" fillId="0" borderId="0" xfId="0" applyFont="1" applyFill="1" applyBorder="1"/>
    <xf numFmtId="164" fontId="5" fillId="0" borderId="0" xfId="0" applyNumberFormat="1" applyFont="1" applyFill="1" applyBorder="1"/>
    <xf numFmtId="43" fontId="7" fillId="0" borderId="0" xfId="0" applyNumberFormat="1" applyFont="1" applyFill="1" applyBorder="1"/>
    <xf numFmtId="0" fontId="9" fillId="5" borderId="5" xfId="0" applyFont="1" applyFill="1" applyBorder="1"/>
    <xf numFmtId="164" fontId="10" fillId="5" borderId="0" xfId="1" applyNumberFormat="1" applyFont="1" applyFill="1" applyBorder="1"/>
    <xf numFmtId="0" fontId="5" fillId="0" borderId="0" xfId="0" applyFont="1" applyFill="1"/>
    <xf numFmtId="164" fontId="5" fillId="0" borderId="0" xfId="0" applyNumberFormat="1" applyFont="1" applyFill="1"/>
    <xf numFmtId="43" fontId="5" fillId="0" borderId="0" xfId="0" applyNumberFormat="1" applyFont="1" applyFill="1" applyBorder="1"/>
    <xf numFmtId="167" fontId="7" fillId="0" borderId="0" xfId="0" applyNumberFormat="1" applyFont="1"/>
    <xf numFmtId="0" fontId="5" fillId="0" borderId="0" xfId="0" applyNumberFormat="1" applyFont="1" applyFill="1" applyBorder="1"/>
    <xf numFmtId="0" fontId="7" fillId="0" borderId="0" xfId="0" applyNumberFormat="1" applyFont="1" applyFill="1" applyBorder="1"/>
    <xf numFmtId="0" fontId="9" fillId="5" borderId="7" xfId="0" applyFont="1" applyFill="1" applyBorder="1"/>
    <xf numFmtId="0" fontId="7" fillId="5" borderId="8" xfId="0" applyFont="1" applyFill="1" applyBorder="1"/>
    <xf numFmtId="164" fontId="10" fillId="5" borderId="8" xfId="1" applyNumberFormat="1" applyFont="1" applyFill="1" applyBorder="1"/>
    <xf numFmtId="0" fontId="8" fillId="5" borderId="7" xfId="0" applyFont="1" applyFill="1" applyBorder="1"/>
    <xf numFmtId="0" fontId="8" fillId="5" borderId="8" xfId="0" applyFont="1" applyFill="1" applyBorder="1"/>
    <xf numFmtId="164" fontId="8" fillId="5" borderId="9" xfId="1" applyNumberFormat="1" applyFont="1" applyFill="1" applyBorder="1"/>
    <xf numFmtId="164" fontId="7" fillId="0" borderId="0" xfId="1" applyNumberFormat="1" applyFont="1"/>
    <xf numFmtId="9" fontId="7" fillId="0" borderId="0" xfId="0" applyNumberFormat="1" applyFont="1" applyBorder="1"/>
    <xf numFmtId="164" fontId="7" fillId="0" borderId="0" xfId="0" applyNumberFormat="1" applyFont="1" applyBorder="1"/>
    <xf numFmtId="0" fontId="7" fillId="0" borderId="0" xfId="0" applyNumberFormat="1" applyFont="1" applyBorder="1"/>
    <xf numFmtId="164" fontId="13" fillId="0" borderId="0" xfId="0" applyNumberFormat="1" applyFont="1"/>
    <xf numFmtId="165" fontId="2" fillId="0" borderId="0" xfId="0" applyNumberFormat="1" applyFont="1" applyFill="1"/>
    <xf numFmtId="165" fontId="2" fillId="0" borderId="10" xfId="0" applyNumberFormat="1" applyFont="1" applyBorder="1" applyAlignment="1">
      <alignment horizontal="center"/>
    </xf>
    <xf numFmtId="0" fontId="14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8" fillId="0" borderId="0" xfId="0" applyFont="1" applyAlignment="1"/>
    <xf numFmtId="0" fontId="20" fillId="0" borderId="0" xfId="0" applyFont="1" applyAlignment="1">
      <alignment horizontal="center"/>
    </xf>
    <xf numFmtId="0" fontId="2" fillId="2" borderId="2" xfId="0" applyFont="1" applyFill="1" applyBorder="1"/>
    <xf numFmtId="0" fontId="2" fillId="0" borderId="3" xfId="0" applyFont="1" applyBorder="1" applyAlignment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/>
    <xf numFmtId="0" fontId="2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2" borderId="7" xfId="0" applyFont="1" applyFill="1" applyBorder="1"/>
    <xf numFmtId="0" fontId="2" fillId="0" borderId="8" xfId="0" applyFont="1" applyBorder="1" applyAlignment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11" xfId="0" applyFont="1" applyBorder="1" applyAlignment="1">
      <alignment horizontal="center"/>
    </xf>
    <xf numFmtId="0" fontId="2" fillId="0" borderId="4" xfId="0" applyFont="1" applyBorder="1"/>
    <xf numFmtId="164" fontId="2" fillId="0" borderId="5" xfId="0" applyNumberFormat="1" applyFont="1" applyBorder="1"/>
    <xf numFmtId="0" fontId="2" fillId="0" borderId="12" xfId="0" applyFont="1" applyBorder="1" applyAlignment="1">
      <alignment horizontal="center"/>
    </xf>
    <xf numFmtId="0" fontId="2" fillId="0" borderId="6" xfId="0" applyFont="1" applyBorder="1"/>
    <xf numFmtId="164" fontId="2" fillId="0" borderId="2" xfId="0" applyNumberFormat="1" applyFont="1" applyBorder="1"/>
    <xf numFmtId="0" fontId="2" fillId="0" borderId="8" xfId="0" applyFont="1" applyBorder="1"/>
    <xf numFmtId="0" fontId="2" fillId="0" borderId="9" xfId="0" applyFont="1" applyBorder="1"/>
    <xf numFmtId="164" fontId="2" fillId="0" borderId="7" xfId="0" applyNumberFormat="1" applyFont="1" applyBorder="1"/>
    <xf numFmtId="0" fontId="2" fillId="0" borderId="13" xfId="0" applyFont="1" applyBorder="1" applyAlignment="1">
      <alignment horizontal="center"/>
    </xf>
    <xf numFmtId="164" fontId="2" fillId="0" borderId="0" xfId="0" applyNumberFormat="1" applyFont="1" applyBorder="1"/>
    <xf numFmtId="9" fontId="2" fillId="0" borderId="0" xfId="3" applyFont="1" applyBorder="1"/>
    <xf numFmtId="164" fontId="20" fillId="9" borderId="5" xfId="0" applyNumberFormat="1" applyFont="1" applyFill="1" applyBorder="1"/>
    <xf numFmtId="0" fontId="20" fillId="9" borderId="0" xfId="0" applyFont="1" applyFill="1" applyBorder="1"/>
    <xf numFmtId="0" fontId="20" fillId="9" borderId="12" xfId="0" applyFont="1" applyFill="1" applyBorder="1" applyAlignment="1">
      <alignment horizontal="center"/>
    </xf>
    <xf numFmtId="0" fontId="20" fillId="9" borderId="6" xfId="0" applyFont="1" applyFill="1" applyBorder="1"/>
    <xf numFmtId="0" fontId="17" fillId="9" borderId="0" xfId="0" applyFont="1" applyFill="1"/>
    <xf numFmtId="0" fontId="2" fillId="9" borderId="0" xfId="0" applyFont="1" applyFill="1"/>
    <xf numFmtId="0" fontId="2" fillId="9" borderId="0" xfId="0" applyFont="1" applyFill="1" applyAlignment="1">
      <alignment horizontal="center"/>
    </xf>
    <xf numFmtId="0" fontId="2" fillId="0" borderId="0" xfId="0" applyFont="1" applyAlignment="1">
      <alignment wrapText="1"/>
    </xf>
    <xf numFmtId="0" fontId="3" fillId="9" borderId="0" xfId="0" applyFont="1" applyFill="1" applyAlignment="1">
      <alignment horizontal="right"/>
    </xf>
    <xf numFmtId="165" fontId="3" fillId="9" borderId="0" xfId="0" applyNumberFormat="1" applyFont="1" applyFill="1" applyAlignment="1">
      <alignment horizontal="center"/>
    </xf>
    <xf numFmtId="165" fontId="2" fillId="10" borderId="0" xfId="0" applyNumberFormat="1" applyFont="1" applyFill="1"/>
    <xf numFmtId="0" fontId="2" fillId="10" borderId="0" xfId="0" applyFont="1" applyFill="1"/>
    <xf numFmtId="167" fontId="20" fillId="0" borderId="0" xfId="1" applyNumberFormat="1" applyFont="1"/>
    <xf numFmtId="167" fontId="19" fillId="0" borderId="0" xfId="1" applyNumberFormat="1" applyFont="1" applyAlignment="1">
      <alignment horizontal="right"/>
    </xf>
    <xf numFmtId="167" fontId="19" fillId="0" borderId="10" xfId="1" applyNumberFormat="1" applyFont="1" applyBorder="1"/>
    <xf numFmtId="165" fontId="20" fillId="0" borderId="0" xfId="0" applyNumberFormat="1" applyFont="1"/>
    <xf numFmtId="167" fontId="20" fillId="0" borderId="10" xfId="1" applyNumberFormat="1" applyFont="1" applyBorder="1"/>
    <xf numFmtId="167" fontId="2" fillId="0" borderId="10" xfId="0" applyNumberFormat="1" applyFont="1" applyBorder="1"/>
    <xf numFmtId="167" fontId="4" fillId="0" borderId="10" xfId="1" applyNumberFormat="1" applyFont="1" applyBorder="1"/>
    <xf numFmtId="165" fontId="2" fillId="0" borderId="0" xfId="0" applyNumberFormat="1" applyFont="1" applyAlignment="1">
      <alignment horizontal="right"/>
    </xf>
    <xf numFmtId="167" fontId="2" fillId="0" borderId="0" xfId="0" applyNumberFormat="1" applyFont="1"/>
    <xf numFmtId="0" fontId="2" fillId="0" borderId="0" xfId="1" applyNumberFormat="1" applyFont="1"/>
    <xf numFmtId="0" fontId="20" fillId="0" borderId="0" xfId="0" applyFont="1"/>
    <xf numFmtId="165" fontId="20" fillId="0" borderId="0" xfId="0" applyNumberFormat="1" applyFont="1" applyAlignment="1">
      <alignment horizontal="right"/>
    </xf>
    <xf numFmtId="167" fontId="21" fillId="0" borderId="0" xfId="1" applyNumberFormat="1" applyFont="1"/>
    <xf numFmtId="0" fontId="13" fillId="0" borderId="0" xfId="0" applyFont="1"/>
    <xf numFmtId="165" fontId="21" fillId="0" borderId="0" xfId="0" applyNumberFormat="1" applyFont="1"/>
    <xf numFmtId="0" fontId="2" fillId="10" borderId="0" xfId="0" applyFont="1" applyFill="1" applyAlignment="1">
      <alignment horizontal="center"/>
    </xf>
    <xf numFmtId="1" fontId="2" fillId="10" borderId="0" xfId="0" applyNumberFormat="1" applyFont="1" applyFill="1" applyAlignment="1">
      <alignment horizontal="center"/>
    </xf>
    <xf numFmtId="167" fontId="2" fillId="10" borderId="1" xfId="1" applyNumberFormat="1" applyFont="1" applyFill="1" applyBorder="1" applyAlignment="1">
      <alignment horizontal="center"/>
    </xf>
    <xf numFmtId="165" fontId="2" fillId="10" borderId="0" xfId="2" applyNumberFormat="1" applyFont="1" applyFill="1"/>
    <xf numFmtId="9" fontId="2" fillId="10" borderId="0" xfId="0" applyNumberFormat="1" applyFont="1" applyFill="1"/>
    <xf numFmtId="0" fontId="2" fillId="10" borderId="1" xfId="0" applyFont="1" applyFill="1" applyBorder="1" applyAlignment="1">
      <alignment horizontal="center"/>
    </xf>
    <xf numFmtId="165" fontId="2" fillId="10" borderId="0" xfId="0" applyNumberFormat="1" applyFont="1" applyFill="1" applyAlignment="1">
      <alignment horizontal="center"/>
    </xf>
    <xf numFmtId="165" fontId="2" fillId="10" borderId="1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CCFF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W156"/>
  <sheetViews>
    <sheetView tabSelected="1" topLeftCell="BK2" zoomScaleNormal="100" workbookViewId="0">
      <pane ySplit="1" topLeftCell="A64" activePane="bottomLeft" state="frozen"/>
      <selection activeCell="A2" sqref="A2"/>
      <selection pane="bottomLeft" activeCell="BP85" sqref="BP85"/>
    </sheetView>
  </sheetViews>
  <sheetFormatPr defaultRowHeight="13.8" customHeight="1" x14ac:dyDescent="0.3"/>
  <cols>
    <col min="1" max="1" width="8.88671875" style="1"/>
    <col min="2" max="2" width="3.33203125" style="2" customWidth="1"/>
    <col min="3" max="3" width="22.109375" style="7" customWidth="1"/>
    <col min="4" max="7" width="10.5546875" style="4" bestFit="1" customWidth="1"/>
    <col min="8" max="10" width="12.21875" style="4" bestFit="1" customWidth="1"/>
    <col min="11" max="11" width="12.21875" style="177" bestFit="1" customWidth="1"/>
    <col min="12" max="18" width="8" style="4" customWidth="1"/>
    <col min="19" max="19" width="7.33203125" style="177" customWidth="1"/>
    <col min="20" max="26" width="7.33203125" style="4" customWidth="1"/>
    <col min="27" max="27" width="7.33203125" style="177" customWidth="1"/>
    <col min="28" max="33" width="8.21875" style="4" customWidth="1"/>
    <col min="34" max="34" width="8.21875" style="1" customWidth="1"/>
    <col min="35" max="35" width="9.44140625" style="3" customWidth="1"/>
    <col min="36" max="36" width="9.44140625" style="24" customWidth="1"/>
    <col min="37" max="42" width="9.44140625" style="1" customWidth="1"/>
    <col min="43" max="43" width="10.109375" style="161" customWidth="1"/>
    <col min="44" max="50" width="10.109375" style="1" customWidth="1"/>
    <col min="51" max="51" width="10.109375" style="161" customWidth="1"/>
    <col min="52" max="58" width="11.77734375" style="1" customWidth="1"/>
    <col min="59" max="59" width="11.77734375" style="161" customWidth="1"/>
    <col min="60" max="66" width="16.33203125" style="1" customWidth="1"/>
    <col min="67" max="67" width="22.5546875" style="161" bestFit="1" customWidth="1"/>
    <col min="68" max="68" width="30" style="19" bestFit="1" customWidth="1"/>
    <col min="69" max="69" width="27.6640625" style="1" customWidth="1"/>
    <col min="70" max="70" width="32.33203125" style="1" bestFit="1" customWidth="1"/>
    <col min="71" max="71" width="8.6640625" style="1" hidden="1" customWidth="1"/>
    <col min="72" max="73" width="14.6640625" style="1" hidden="1" customWidth="1"/>
    <col min="74" max="74" width="30.77734375" style="1" bestFit="1" customWidth="1"/>
    <col min="75" max="75" width="94.77734375" style="161" customWidth="1"/>
    <col min="76" max="16384" width="8.88671875" style="1"/>
  </cols>
  <sheetData>
    <row r="1" spans="2:75" ht="13.8" hidden="1" customHeight="1" x14ac:dyDescent="0.3"/>
    <row r="2" spans="2:75" ht="13.8" customHeight="1" x14ac:dyDescent="0.3">
      <c r="C2" s="7" t="s">
        <v>9</v>
      </c>
      <c r="J2" s="1"/>
      <c r="K2" s="161"/>
      <c r="M2" s="9"/>
      <c r="N2" s="13"/>
      <c r="U2" s="185"/>
      <c r="AO2" s="24"/>
      <c r="BN2" s="24"/>
      <c r="BR2" s="157"/>
      <c r="BT2" s="6"/>
      <c r="BU2" s="6"/>
      <c r="BV2" s="10"/>
      <c r="BW2" s="160"/>
    </row>
    <row r="3" spans="2:75" ht="23.4" x14ac:dyDescent="0.45">
      <c r="D3" s="4">
        <v>2017</v>
      </c>
      <c r="E3" s="4">
        <f>D3+1</f>
        <v>2018</v>
      </c>
      <c r="F3" s="4">
        <f t="shared" ref="F3:AI4" si="0">E3+1</f>
        <v>2019</v>
      </c>
      <c r="G3" s="4">
        <f t="shared" si="0"/>
        <v>2020</v>
      </c>
      <c r="H3" s="4">
        <f t="shared" si="0"/>
        <v>2021</v>
      </c>
      <c r="I3" s="4">
        <f t="shared" si="0"/>
        <v>2022</v>
      </c>
      <c r="J3" s="4">
        <f t="shared" si="0"/>
        <v>2023</v>
      </c>
      <c r="K3" s="177">
        <f t="shared" si="0"/>
        <v>2024</v>
      </c>
      <c r="L3" s="4">
        <f t="shared" si="0"/>
        <v>2025</v>
      </c>
      <c r="M3" s="4">
        <f t="shared" si="0"/>
        <v>2026</v>
      </c>
      <c r="N3" s="4">
        <f t="shared" si="0"/>
        <v>2027</v>
      </c>
      <c r="O3" s="4">
        <f t="shared" si="0"/>
        <v>2028</v>
      </c>
      <c r="P3" s="4">
        <f t="shared" si="0"/>
        <v>2029</v>
      </c>
      <c r="Q3" s="4">
        <f t="shared" si="0"/>
        <v>2030</v>
      </c>
      <c r="R3" s="4">
        <f t="shared" si="0"/>
        <v>2031</v>
      </c>
      <c r="S3" s="177">
        <f t="shared" si="0"/>
        <v>2032</v>
      </c>
      <c r="T3" s="4">
        <f t="shared" si="0"/>
        <v>2033</v>
      </c>
      <c r="U3" s="4">
        <f t="shared" si="0"/>
        <v>2034</v>
      </c>
      <c r="V3" s="4">
        <f t="shared" si="0"/>
        <v>2035</v>
      </c>
      <c r="W3" s="4">
        <f t="shared" si="0"/>
        <v>2036</v>
      </c>
      <c r="X3" s="4">
        <f t="shared" si="0"/>
        <v>2037</v>
      </c>
      <c r="Y3" s="4">
        <f t="shared" si="0"/>
        <v>2038</v>
      </c>
      <c r="Z3" s="4">
        <f t="shared" si="0"/>
        <v>2039</v>
      </c>
      <c r="AA3" s="177">
        <f t="shared" si="0"/>
        <v>2040</v>
      </c>
      <c r="AB3" s="4">
        <f t="shared" si="0"/>
        <v>2041</v>
      </c>
      <c r="AC3" s="4">
        <f t="shared" si="0"/>
        <v>2042</v>
      </c>
      <c r="AD3" s="4">
        <f t="shared" si="0"/>
        <v>2043</v>
      </c>
      <c r="AE3" s="4">
        <f t="shared" si="0"/>
        <v>2044</v>
      </c>
      <c r="AF3" s="4">
        <f t="shared" si="0"/>
        <v>2045</v>
      </c>
      <c r="AG3" s="4">
        <f t="shared" si="0"/>
        <v>2046</v>
      </c>
      <c r="AH3" s="4">
        <f t="shared" si="0"/>
        <v>2047</v>
      </c>
      <c r="AI3" s="26">
        <f t="shared" si="0"/>
        <v>2048</v>
      </c>
      <c r="AJ3" s="25">
        <f t="shared" ref="AJ3:BO3" si="1">AI3+1</f>
        <v>2049</v>
      </c>
      <c r="AK3" s="4">
        <f t="shared" si="1"/>
        <v>2050</v>
      </c>
      <c r="AL3" s="4">
        <f t="shared" si="1"/>
        <v>2051</v>
      </c>
      <c r="AM3" s="4">
        <f t="shared" si="1"/>
        <v>2052</v>
      </c>
      <c r="AN3" s="4">
        <f t="shared" si="1"/>
        <v>2053</v>
      </c>
      <c r="AO3" s="4">
        <f t="shared" si="1"/>
        <v>2054</v>
      </c>
      <c r="AP3" s="4">
        <f t="shared" si="1"/>
        <v>2055</v>
      </c>
      <c r="AQ3" s="177">
        <f t="shared" si="1"/>
        <v>2056</v>
      </c>
      <c r="AR3" s="4">
        <f t="shared" si="1"/>
        <v>2057</v>
      </c>
      <c r="AS3" s="4">
        <f t="shared" si="1"/>
        <v>2058</v>
      </c>
      <c r="AT3" s="4">
        <f t="shared" si="1"/>
        <v>2059</v>
      </c>
      <c r="AU3" s="4">
        <f t="shared" si="1"/>
        <v>2060</v>
      </c>
      <c r="AV3" s="4">
        <f t="shared" si="1"/>
        <v>2061</v>
      </c>
      <c r="AW3" s="4">
        <f t="shared" si="1"/>
        <v>2062</v>
      </c>
      <c r="AX3" s="4">
        <f t="shared" si="1"/>
        <v>2063</v>
      </c>
      <c r="AY3" s="177">
        <f t="shared" si="1"/>
        <v>2064</v>
      </c>
      <c r="AZ3" s="4">
        <f t="shared" si="1"/>
        <v>2065</v>
      </c>
      <c r="BA3" s="4">
        <f t="shared" si="1"/>
        <v>2066</v>
      </c>
      <c r="BB3" s="4">
        <f t="shared" si="1"/>
        <v>2067</v>
      </c>
      <c r="BC3" s="4">
        <f t="shared" si="1"/>
        <v>2068</v>
      </c>
      <c r="BD3" s="4">
        <f t="shared" si="1"/>
        <v>2069</v>
      </c>
      <c r="BE3" s="4">
        <f t="shared" si="1"/>
        <v>2070</v>
      </c>
      <c r="BF3" s="25">
        <f t="shared" si="1"/>
        <v>2071</v>
      </c>
      <c r="BG3" s="177">
        <f t="shared" si="1"/>
        <v>2072</v>
      </c>
      <c r="BH3" s="4">
        <f t="shared" si="1"/>
        <v>2073</v>
      </c>
      <c r="BI3" s="4">
        <f t="shared" si="1"/>
        <v>2074</v>
      </c>
      <c r="BJ3" s="4">
        <f t="shared" si="1"/>
        <v>2075</v>
      </c>
      <c r="BK3" s="4">
        <f t="shared" si="1"/>
        <v>2076</v>
      </c>
      <c r="BL3" s="4">
        <f t="shared" si="1"/>
        <v>2077</v>
      </c>
      <c r="BM3" s="4">
        <f t="shared" si="1"/>
        <v>2078</v>
      </c>
      <c r="BN3" s="4">
        <f t="shared" si="1"/>
        <v>2079</v>
      </c>
      <c r="BO3" s="177">
        <f t="shared" si="1"/>
        <v>2080</v>
      </c>
      <c r="BP3" s="155"/>
      <c r="BQ3" s="155"/>
      <c r="BR3" s="158" t="s">
        <v>87</v>
      </c>
      <c r="BS3" s="155"/>
      <c r="BT3" s="158"/>
      <c r="BU3" s="158"/>
      <c r="BV3" s="159">
        <f>'POP Dimensions'!C13</f>
        <v>167772.16</v>
      </c>
      <c r="BW3" s="160"/>
    </row>
    <row r="4" spans="2:75" s="4" customFormat="1" ht="13.8" customHeight="1" x14ac:dyDescent="0.3">
      <c r="B4" s="5"/>
      <c r="C4" s="7" t="s">
        <v>7</v>
      </c>
      <c r="D4" s="4">
        <v>1</v>
      </c>
      <c r="E4" s="4">
        <f>D4+1</f>
        <v>2</v>
      </c>
      <c r="F4" s="4">
        <f t="shared" si="0"/>
        <v>3</v>
      </c>
      <c r="G4" s="4">
        <f t="shared" si="0"/>
        <v>4</v>
      </c>
      <c r="H4" s="4">
        <f t="shared" si="0"/>
        <v>5</v>
      </c>
      <c r="I4" s="4">
        <f t="shared" si="0"/>
        <v>6</v>
      </c>
      <c r="J4" s="4">
        <f t="shared" si="0"/>
        <v>7</v>
      </c>
      <c r="K4" s="177">
        <f t="shared" si="0"/>
        <v>8</v>
      </c>
      <c r="L4" s="4">
        <f t="shared" si="0"/>
        <v>9</v>
      </c>
      <c r="M4" s="4">
        <f t="shared" si="0"/>
        <v>10</v>
      </c>
      <c r="N4" s="4">
        <f t="shared" si="0"/>
        <v>11</v>
      </c>
      <c r="O4" s="4">
        <f t="shared" si="0"/>
        <v>12</v>
      </c>
      <c r="P4" s="4">
        <f t="shared" si="0"/>
        <v>13</v>
      </c>
      <c r="Q4" s="4">
        <f t="shared" si="0"/>
        <v>14</v>
      </c>
      <c r="R4" s="4">
        <f t="shared" si="0"/>
        <v>15</v>
      </c>
      <c r="S4" s="177">
        <f t="shared" si="0"/>
        <v>16</v>
      </c>
      <c r="T4" s="4">
        <f t="shared" si="0"/>
        <v>17</v>
      </c>
      <c r="U4" s="4">
        <f t="shared" si="0"/>
        <v>18</v>
      </c>
      <c r="V4" s="4">
        <f t="shared" si="0"/>
        <v>19</v>
      </c>
      <c r="W4" s="4">
        <f t="shared" si="0"/>
        <v>20</v>
      </c>
      <c r="X4" s="4">
        <f t="shared" si="0"/>
        <v>21</v>
      </c>
      <c r="Y4" s="4">
        <f t="shared" si="0"/>
        <v>22</v>
      </c>
      <c r="Z4" s="4">
        <f t="shared" si="0"/>
        <v>23</v>
      </c>
      <c r="AA4" s="177">
        <f t="shared" si="0"/>
        <v>24</v>
      </c>
      <c r="AB4" s="4">
        <f t="shared" si="0"/>
        <v>25</v>
      </c>
      <c r="AC4" s="4">
        <f t="shared" si="0"/>
        <v>26</v>
      </c>
      <c r="AD4" s="4">
        <f t="shared" si="0"/>
        <v>27</v>
      </c>
      <c r="AE4" s="4">
        <f t="shared" si="0"/>
        <v>28</v>
      </c>
      <c r="AF4" s="4">
        <f t="shared" si="0"/>
        <v>29</v>
      </c>
      <c r="AG4" s="4">
        <f t="shared" si="0"/>
        <v>30</v>
      </c>
      <c r="AH4" s="4">
        <f t="shared" si="0"/>
        <v>31</v>
      </c>
      <c r="AI4" s="26">
        <f t="shared" si="0"/>
        <v>32</v>
      </c>
      <c r="AJ4" s="25">
        <f t="shared" ref="AJ4:BO4" si="2">AI4+1</f>
        <v>33</v>
      </c>
      <c r="AK4" s="4">
        <f t="shared" si="2"/>
        <v>34</v>
      </c>
      <c r="AL4" s="4">
        <f t="shared" si="2"/>
        <v>35</v>
      </c>
      <c r="AM4" s="4">
        <f t="shared" si="2"/>
        <v>36</v>
      </c>
      <c r="AN4" s="4">
        <f t="shared" si="2"/>
        <v>37</v>
      </c>
      <c r="AO4" s="4">
        <f t="shared" si="2"/>
        <v>38</v>
      </c>
      <c r="AP4" s="4">
        <f t="shared" si="2"/>
        <v>39</v>
      </c>
      <c r="AQ4" s="177">
        <f t="shared" si="2"/>
        <v>40</v>
      </c>
      <c r="AR4" s="4">
        <f t="shared" si="2"/>
        <v>41</v>
      </c>
      <c r="AS4" s="4">
        <f t="shared" si="2"/>
        <v>42</v>
      </c>
      <c r="AT4" s="4">
        <f t="shared" si="2"/>
        <v>43</v>
      </c>
      <c r="AU4" s="4">
        <f t="shared" si="2"/>
        <v>44</v>
      </c>
      <c r="AV4" s="4">
        <f t="shared" si="2"/>
        <v>45</v>
      </c>
      <c r="AW4" s="4">
        <f t="shared" si="2"/>
        <v>46</v>
      </c>
      <c r="AX4" s="4">
        <f t="shared" si="2"/>
        <v>47</v>
      </c>
      <c r="AY4" s="177">
        <f t="shared" si="2"/>
        <v>48</v>
      </c>
      <c r="AZ4" s="4">
        <f t="shared" si="2"/>
        <v>49</v>
      </c>
      <c r="BA4" s="4">
        <f t="shared" si="2"/>
        <v>50</v>
      </c>
      <c r="BB4" s="4">
        <f t="shared" si="2"/>
        <v>51</v>
      </c>
      <c r="BC4" s="4">
        <f t="shared" si="2"/>
        <v>52</v>
      </c>
      <c r="BD4" s="4">
        <f t="shared" si="2"/>
        <v>53</v>
      </c>
      <c r="BE4" s="4">
        <f t="shared" si="2"/>
        <v>54</v>
      </c>
      <c r="BF4" s="4">
        <f t="shared" si="2"/>
        <v>55</v>
      </c>
      <c r="BG4" s="177">
        <f t="shared" si="2"/>
        <v>56</v>
      </c>
      <c r="BH4" s="4">
        <f t="shared" si="2"/>
        <v>57</v>
      </c>
      <c r="BI4" s="4">
        <f t="shared" si="2"/>
        <v>58</v>
      </c>
      <c r="BJ4" s="4">
        <f t="shared" si="2"/>
        <v>59</v>
      </c>
      <c r="BK4" s="4">
        <f t="shared" si="2"/>
        <v>60</v>
      </c>
      <c r="BL4" s="4">
        <f t="shared" si="2"/>
        <v>61</v>
      </c>
      <c r="BM4" s="4">
        <f t="shared" si="2"/>
        <v>62</v>
      </c>
      <c r="BN4" s="4">
        <f t="shared" si="2"/>
        <v>63</v>
      </c>
      <c r="BO4" s="177">
        <f t="shared" si="2"/>
        <v>64</v>
      </c>
      <c r="BW4" s="160"/>
    </row>
    <row r="5" spans="2:75" s="4" customFormat="1" ht="21" x14ac:dyDescent="0.4">
      <c r="B5" s="5"/>
      <c r="C5" s="7"/>
      <c r="K5" s="177"/>
      <c r="S5" s="177"/>
      <c r="AA5" s="177"/>
      <c r="AI5" s="26"/>
      <c r="AJ5" s="25"/>
      <c r="AQ5" s="177"/>
      <c r="AY5" s="177"/>
      <c r="BG5" s="177"/>
      <c r="BO5" s="177"/>
      <c r="BP5" s="162" t="s">
        <v>88</v>
      </c>
      <c r="BQ5" s="122" t="s">
        <v>89</v>
      </c>
      <c r="BR5" s="122" t="s">
        <v>90</v>
      </c>
      <c r="BW5" s="160"/>
    </row>
    <row r="6" spans="2:75" ht="13.8" customHeight="1" x14ac:dyDescent="0.3">
      <c r="C6" s="7" t="s">
        <v>99</v>
      </c>
      <c r="D6" s="4" t="s">
        <v>4</v>
      </c>
      <c r="E6" s="4" t="s">
        <v>3</v>
      </c>
      <c r="F6" s="4" t="s">
        <v>6</v>
      </c>
      <c r="G6" s="4" t="s">
        <v>6</v>
      </c>
      <c r="H6" s="4" t="s">
        <v>6</v>
      </c>
      <c r="I6" s="4" t="s">
        <v>6</v>
      </c>
      <c r="J6" s="4" t="s">
        <v>6</v>
      </c>
      <c r="K6" s="177" t="s">
        <v>6</v>
      </c>
      <c r="L6" s="4" t="s">
        <v>6</v>
      </c>
      <c r="M6" s="4" t="s">
        <v>6</v>
      </c>
      <c r="N6" s="4" t="s">
        <v>6</v>
      </c>
      <c r="O6" s="4" t="s">
        <v>6</v>
      </c>
      <c r="P6" s="4" t="s">
        <v>6</v>
      </c>
      <c r="Q6" s="4" t="s">
        <v>6</v>
      </c>
      <c r="R6" s="4" t="s">
        <v>6</v>
      </c>
      <c r="S6" s="177" t="s">
        <v>6</v>
      </c>
      <c r="T6" s="4" t="s">
        <v>6</v>
      </c>
      <c r="U6" s="4" t="s">
        <v>6</v>
      </c>
      <c r="V6" s="4" t="s">
        <v>6</v>
      </c>
      <c r="W6" s="4" t="s">
        <v>6</v>
      </c>
      <c r="X6" s="4" t="s">
        <v>6</v>
      </c>
      <c r="Y6" s="4" t="s">
        <v>6</v>
      </c>
      <c r="Z6" s="4" t="s">
        <v>6</v>
      </c>
      <c r="AA6" s="177" t="s">
        <v>6</v>
      </c>
      <c r="AB6" s="4" t="s">
        <v>6</v>
      </c>
      <c r="AC6" s="4" t="s">
        <v>6</v>
      </c>
      <c r="AD6" s="4" t="s">
        <v>6</v>
      </c>
      <c r="AE6" s="4" t="s">
        <v>6</v>
      </c>
      <c r="AF6" s="4" t="s">
        <v>6</v>
      </c>
      <c r="AG6" s="4" t="s">
        <v>6</v>
      </c>
      <c r="AH6" s="4" t="s">
        <v>6</v>
      </c>
      <c r="AI6" s="26" t="s">
        <v>6</v>
      </c>
      <c r="AJ6" s="25" t="s">
        <v>6</v>
      </c>
      <c r="AK6" s="4" t="s">
        <v>6</v>
      </c>
      <c r="AL6" s="4" t="s">
        <v>6</v>
      </c>
      <c r="AM6" s="4" t="s">
        <v>6</v>
      </c>
      <c r="AN6" s="4" t="s">
        <v>6</v>
      </c>
      <c r="AO6" s="4" t="s">
        <v>6</v>
      </c>
      <c r="AP6" s="4" t="s">
        <v>6</v>
      </c>
      <c r="AQ6" s="177" t="s">
        <v>6</v>
      </c>
      <c r="AR6" s="4" t="s">
        <v>6</v>
      </c>
      <c r="AS6" s="4" t="s">
        <v>6</v>
      </c>
      <c r="AT6" s="4" t="s">
        <v>6</v>
      </c>
      <c r="AU6" s="4" t="s">
        <v>6</v>
      </c>
      <c r="AV6" s="4" t="s">
        <v>6</v>
      </c>
      <c r="AW6" s="4" t="s">
        <v>6</v>
      </c>
      <c r="AX6" s="4" t="s">
        <v>6</v>
      </c>
      <c r="AY6" s="177" t="s">
        <v>6</v>
      </c>
      <c r="AZ6" s="4" t="s">
        <v>6</v>
      </c>
      <c r="BA6" s="4" t="s">
        <v>6</v>
      </c>
      <c r="BB6" s="4" t="s">
        <v>6</v>
      </c>
      <c r="BC6" s="4" t="s">
        <v>6</v>
      </c>
      <c r="BD6" s="4" t="s">
        <v>6</v>
      </c>
      <c r="BE6" s="4" t="s">
        <v>6</v>
      </c>
      <c r="BF6" s="4" t="s">
        <v>6</v>
      </c>
      <c r="BG6" s="177" t="s">
        <v>6</v>
      </c>
      <c r="BH6" s="4" t="s">
        <v>6</v>
      </c>
      <c r="BI6" s="4" t="s">
        <v>6</v>
      </c>
      <c r="BJ6" s="4" t="s">
        <v>6</v>
      </c>
      <c r="BK6" s="4" t="s">
        <v>6</v>
      </c>
      <c r="BL6" s="4" t="s">
        <v>6</v>
      </c>
      <c r="BM6" s="4" t="s">
        <v>6</v>
      </c>
      <c r="BN6" s="4" t="s">
        <v>6</v>
      </c>
      <c r="BO6" s="177" t="s">
        <v>6</v>
      </c>
      <c r="BU6" s="1" t="s">
        <v>16</v>
      </c>
      <c r="BW6" s="160"/>
    </row>
    <row r="7" spans="2:75" ht="13.8" customHeight="1" x14ac:dyDescent="0.3">
      <c r="D7" s="4">
        <v>0</v>
      </c>
      <c r="E7" s="4">
        <v>0</v>
      </c>
      <c r="F7" s="4">
        <v>2</v>
      </c>
      <c r="G7" s="4">
        <v>2</v>
      </c>
      <c r="H7" s="4">
        <v>2</v>
      </c>
      <c r="I7" s="4">
        <v>2</v>
      </c>
      <c r="J7" s="4">
        <v>2</v>
      </c>
      <c r="K7" s="177">
        <v>2</v>
      </c>
      <c r="L7" s="4">
        <v>2</v>
      </c>
      <c r="M7" s="4">
        <v>2</v>
      </c>
      <c r="N7" s="4">
        <v>2</v>
      </c>
      <c r="O7" s="4">
        <v>2</v>
      </c>
      <c r="P7" s="4">
        <v>2</v>
      </c>
      <c r="Q7" s="4">
        <v>2</v>
      </c>
      <c r="R7" s="4">
        <v>2</v>
      </c>
      <c r="S7" s="177">
        <v>2</v>
      </c>
      <c r="T7" s="4">
        <v>2</v>
      </c>
      <c r="U7" s="4">
        <v>2</v>
      </c>
      <c r="V7" s="4">
        <v>2</v>
      </c>
      <c r="W7" s="4">
        <v>2</v>
      </c>
      <c r="X7" s="4">
        <v>2</v>
      </c>
      <c r="Y7" s="4">
        <v>2</v>
      </c>
      <c r="Z7" s="4">
        <v>2</v>
      </c>
      <c r="AA7" s="177">
        <v>2</v>
      </c>
      <c r="AB7" s="4">
        <v>2</v>
      </c>
      <c r="AC7" s="4">
        <v>2</v>
      </c>
      <c r="AD7" s="4">
        <v>2</v>
      </c>
      <c r="AE7" s="4">
        <v>2</v>
      </c>
      <c r="AF7" s="4">
        <v>2</v>
      </c>
      <c r="AG7" s="4">
        <v>2</v>
      </c>
      <c r="AH7" s="4">
        <v>2</v>
      </c>
      <c r="AI7" s="26">
        <v>2</v>
      </c>
      <c r="AJ7" s="25">
        <v>2</v>
      </c>
      <c r="AK7" s="4">
        <v>2</v>
      </c>
      <c r="AL7" s="4">
        <v>2</v>
      </c>
      <c r="AM7" s="4">
        <v>2</v>
      </c>
      <c r="AN7" s="4">
        <v>2</v>
      </c>
      <c r="AO7" s="4">
        <v>2</v>
      </c>
      <c r="AP7" s="4">
        <v>2</v>
      </c>
      <c r="AQ7" s="177">
        <v>2</v>
      </c>
      <c r="AR7" s="4">
        <v>2</v>
      </c>
      <c r="AS7" s="4">
        <v>2</v>
      </c>
      <c r="AT7" s="4">
        <v>2</v>
      </c>
      <c r="AU7" s="4">
        <v>2</v>
      </c>
      <c r="AV7" s="4">
        <v>2</v>
      </c>
      <c r="AW7" s="4">
        <v>2</v>
      </c>
      <c r="AX7" s="4">
        <v>2</v>
      </c>
      <c r="AY7" s="177">
        <v>2</v>
      </c>
      <c r="AZ7" s="4">
        <v>2</v>
      </c>
      <c r="BA7" s="4">
        <v>2</v>
      </c>
      <c r="BB7" s="4">
        <v>2</v>
      </c>
      <c r="BC7" s="4">
        <v>2</v>
      </c>
      <c r="BD7" s="4">
        <v>2</v>
      </c>
      <c r="BE7" s="4">
        <v>2</v>
      </c>
      <c r="BF7" s="4">
        <v>2</v>
      </c>
      <c r="BG7" s="177">
        <v>2</v>
      </c>
      <c r="BH7" s="4">
        <v>2</v>
      </c>
      <c r="BI7" s="4">
        <v>2</v>
      </c>
      <c r="BJ7" s="4">
        <v>2</v>
      </c>
      <c r="BK7" s="4">
        <v>2</v>
      </c>
      <c r="BL7" s="4">
        <v>2</v>
      </c>
      <c r="BM7" s="4">
        <v>2</v>
      </c>
      <c r="BN7" s="4">
        <v>2</v>
      </c>
      <c r="BO7" s="177">
        <v>2</v>
      </c>
      <c r="BP7" s="19">
        <f>SUM(D7:BO7)</f>
        <v>124</v>
      </c>
      <c r="BQ7" s="28">
        <f>BV3</f>
        <v>167772.16</v>
      </c>
      <c r="BR7" s="12">
        <f t="shared" ref="BR7:BR33" si="3">BP7*BQ7</f>
        <v>20803747.84</v>
      </c>
      <c r="BS7" s="20">
        <v>0.5</v>
      </c>
      <c r="BT7" s="12">
        <f>BP7*BQ7*BS7</f>
        <v>10401873.92</v>
      </c>
      <c r="BU7" s="1">
        <f>BP7*BS7</f>
        <v>62</v>
      </c>
      <c r="BW7" s="160"/>
    </row>
    <row r="8" spans="2:75" ht="13.8" customHeight="1" x14ac:dyDescent="0.3">
      <c r="C8" s="7" t="s">
        <v>101</v>
      </c>
      <c r="F8" s="4" t="s">
        <v>4</v>
      </c>
      <c r="G8" s="4" t="s">
        <v>3</v>
      </c>
      <c r="H8" s="4" t="s">
        <v>6</v>
      </c>
      <c r="I8" s="4" t="s">
        <v>6</v>
      </c>
      <c r="J8" s="4" t="s">
        <v>6</v>
      </c>
      <c r="K8" s="177" t="s">
        <v>6</v>
      </c>
      <c r="L8" s="4" t="s">
        <v>6</v>
      </c>
      <c r="M8" s="4" t="s">
        <v>6</v>
      </c>
      <c r="N8" s="4" t="s">
        <v>6</v>
      </c>
      <c r="O8" s="4" t="s">
        <v>6</v>
      </c>
      <c r="P8" s="4" t="s">
        <v>6</v>
      </c>
      <c r="Q8" s="4" t="s">
        <v>6</v>
      </c>
      <c r="R8" s="4" t="s">
        <v>6</v>
      </c>
      <c r="S8" s="177" t="s">
        <v>6</v>
      </c>
      <c r="T8" s="4" t="s">
        <v>6</v>
      </c>
      <c r="U8" s="4" t="s">
        <v>6</v>
      </c>
      <c r="V8" s="4" t="s">
        <v>6</v>
      </c>
      <c r="W8" s="4" t="s">
        <v>6</v>
      </c>
      <c r="X8" s="4" t="s">
        <v>6</v>
      </c>
      <c r="Y8" s="4" t="s">
        <v>6</v>
      </c>
      <c r="Z8" s="4" t="s">
        <v>6</v>
      </c>
      <c r="AA8" s="177" t="s">
        <v>6</v>
      </c>
      <c r="AB8" s="4" t="s">
        <v>6</v>
      </c>
      <c r="AC8" s="4" t="s">
        <v>6</v>
      </c>
      <c r="AD8" s="4" t="s">
        <v>6</v>
      </c>
      <c r="AE8" s="4" t="s">
        <v>6</v>
      </c>
      <c r="AF8" s="4" t="s">
        <v>6</v>
      </c>
      <c r="AG8" s="4" t="s">
        <v>6</v>
      </c>
      <c r="AH8" s="4" t="s">
        <v>6</v>
      </c>
      <c r="AI8" s="26" t="s">
        <v>6</v>
      </c>
      <c r="AJ8" s="25" t="s">
        <v>6</v>
      </c>
      <c r="AK8" s="4" t="s">
        <v>6</v>
      </c>
      <c r="AL8" s="4" t="s">
        <v>6</v>
      </c>
      <c r="AM8" s="4" t="s">
        <v>6</v>
      </c>
      <c r="AN8" s="4" t="s">
        <v>6</v>
      </c>
      <c r="AO8" s="4" t="s">
        <v>6</v>
      </c>
      <c r="AP8" s="4" t="s">
        <v>6</v>
      </c>
      <c r="AQ8" s="177" t="s">
        <v>6</v>
      </c>
      <c r="AR8" s="4" t="s">
        <v>6</v>
      </c>
      <c r="AS8" s="4" t="s">
        <v>6</v>
      </c>
      <c r="AT8" s="4" t="s">
        <v>6</v>
      </c>
      <c r="AU8" s="4" t="s">
        <v>6</v>
      </c>
      <c r="AV8" s="4" t="s">
        <v>6</v>
      </c>
      <c r="AW8" s="4" t="s">
        <v>6</v>
      </c>
      <c r="AX8" s="4" t="s">
        <v>6</v>
      </c>
      <c r="AY8" s="177" t="s">
        <v>6</v>
      </c>
      <c r="AZ8" s="4" t="s">
        <v>6</v>
      </c>
      <c r="BA8" s="4" t="s">
        <v>6</v>
      </c>
      <c r="BB8" s="4" t="s">
        <v>6</v>
      </c>
      <c r="BC8" s="4" t="s">
        <v>6</v>
      </c>
      <c r="BD8" s="4" t="s">
        <v>6</v>
      </c>
      <c r="BE8" s="4" t="s">
        <v>6</v>
      </c>
      <c r="BF8" s="4" t="s">
        <v>6</v>
      </c>
      <c r="BG8" s="177" t="s">
        <v>6</v>
      </c>
      <c r="BH8" s="4" t="s">
        <v>6</v>
      </c>
      <c r="BI8" s="4" t="s">
        <v>6</v>
      </c>
      <c r="BJ8" s="4" t="s">
        <v>6</v>
      </c>
      <c r="BK8" s="4" t="s">
        <v>6</v>
      </c>
      <c r="BL8" s="4" t="s">
        <v>6</v>
      </c>
      <c r="BM8" s="4" t="s">
        <v>6</v>
      </c>
      <c r="BN8" s="4" t="s">
        <v>6</v>
      </c>
      <c r="BO8" s="177" t="s">
        <v>6</v>
      </c>
      <c r="BR8" s="12"/>
      <c r="BS8" s="20"/>
      <c r="BW8" s="160"/>
    </row>
    <row r="9" spans="2:75" ht="13.8" customHeight="1" x14ac:dyDescent="0.3">
      <c r="F9" s="4">
        <v>0</v>
      </c>
      <c r="G9" s="4">
        <v>0</v>
      </c>
      <c r="H9" s="4">
        <f t="shared" ref="H9:S9" si="4">H7*2</f>
        <v>4</v>
      </c>
      <c r="I9" s="4">
        <f t="shared" si="4"/>
        <v>4</v>
      </c>
      <c r="J9" s="4">
        <f t="shared" si="4"/>
        <v>4</v>
      </c>
      <c r="K9" s="177">
        <f t="shared" si="4"/>
        <v>4</v>
      </c>
      <c r="L9" s="4">
        <f t="shared" si="4"/>
        <v>4</v>
      </c>
      <c r="M9" s="4">
        <f t="shared" si="4"/>
        <v>4</v>
      </c>
      <c r="N9" s="4">
        <f t="shared" si="4"/>
        <v>4</v>
      </c>
      <c r="O9" s="4">
        <f t="shared" si="4"/>
        <v>4</v>
      </c>
      <c r="P9" s="4">
        <f t="shared" si="4"/>
        <v>4</v>
      </c>
      <c r="Q9" s="4">
        <f t="shared" si="4"/>
        <v>4</v>
      </c>
      <c r="R9" s="4">
        <f t="shared" si="4"/>
        <v>4</v>
      </c>
      <c r="S9" s="177">
        <f t="shared" si="4"/>
        <v>4</v>
      </c>
      <c r="T9" s="4">
        <f t="shared" ref="T9:AI9" si="5">T7*2</f>
        <v>4</v>
      </c>
      <c r="U9" s="4">
        <f t="shared" si="5"/>
        <v>4</v>
      </c>
      <c r="V9" s="4">
        <f t="shared" si="5"/>
        <v>4</v>
      </c>
      <c r="W9" s="4">
        <f t="shared" si="5"/>
        <v>4</v>
      </c>
      <c r="X9" s="4">
        <f t="shared" si="5"/>
        <v>4</v>
      </c>
      <c r="Y9" s="4">
        <f t="shared" si="5"/>
        <v>4</v>
      </c>
      <c r="Z9" s="4">
        <f t="shared" si="5"/>
        <v>4</v>
      </c>
      <c r="AA9" s="177">
        <f t="shared" si="5"/>
        <v>4</v>
      </c>
      <c r="AB9" s="4">
        <f t="shared" si="5"/>
        <v>4</v>
      </c>
      <c r="AC9" s="4">
        <f t="shared" si="5"/>
        <v>4</v>
      </c>
      <c r="AD9" s="4">
        <f t="shared" si="5"/>
        <v>4</v>
      </c>
      <c r="AE9" s="4">
        <f t="shared" si="5"/>
        <v>4</v>
      </c>
      <c r="AF9" s="4">
        <f t="shared" si="5"/>
        <v>4</v>
      </c>
      <c r="AG9" s="4">
        <f t="shared" si="5"/>
        <v>4</v>
      </c>
      <c r="AH9" s="4">
        <f t="shared" si="5"/>
        <v>4</v>
      </c>
      <c r="AI9" s="26">
        <f t="shared" si="5"/>
        <v>4</v>
      </c>
      <c r="AJ9" s="25">
        <f t="shared" ref="AJ9:BO9" si="6">AJ7*2</f>
        <v>4</v>
      </c>
      <c r="AK9" s="4">
        <f t="shared" si="6"/>
        <v>4</v>
      </c>
      <c r="AL9" s="4">
        <f t="shared" si="6"/>
        <v>4</v>
      </c>
      <c r="AM9" s="4">
        <f t="shared" si="6"/>
        <v>4</v>
      </c>
      <c r="AN9" s="4">
        <f t="shared" si="6"/>
        <v>4</v>
      </c>
      <c r="AO9" s="4">
        <f t="shared" si="6"/>
        <v>4</v>
      </c>
      <c r="AP9" s="4">
        <f t="shared" si="6"/>
        <v>4</v>
      </c>
      <c r="AQ9" s="177">
        <f t="shared" si="6"/>
        <v>4</v>
      </c>
      <c r="AR9" s="4">
        <f t="shared" si="6"/>
        <v>4</v>
      </c>
      <c r="AS9" s="4">
        <f t="shared" si="6"/>
        <v>4</v>
      </c>
      <c r="AT9" s="4">
        <f t="shared" si="6"/>
        <v>4</v>
      </c>
      <c r="AU9" s="4">
        <f t="shared" si="6"/>
        <v>4</v>
      </c>
      <c r="AV9" s="4">
        <f t="shared" si="6"/>
        <v>4</v>
      </c>
      <c r="AW9" s="4">
        <f t="shared" si="6"/>
        <v>4</v>
      </c>
      <c r="AX9" s="4">
        <f t="shared" si="6"/>
        <v>4</v>
      </c>
      <c r="AY9" s="177">
        <f t="shared" si="6"/>
        <v>4</v>
      </c>
      <c r="AZ9" s="4">
        <f t="shared" si="6"/>
        <v>4</v>
      </c>
      <c r="BA9" s="4">
        <f t="shared" si="6"/>
        <v>4</v>
      </c>
      <c r="BB9" s="4">
        <f t="shared" si="6"/>
        <v>4</v>
      </c>
      <c r="BC9" s="4">
        <f t="shared" si="6"/>
        <v>4</v>
      </c>
      <c r="BD9" s="4">
        <f t="shared" si="6"/>
        <v>4</v>
      </c>
      <c r="BE9" s="4">
        <f t="shared" si="6"/>
        <v>4</v>
      </c>
      <c r="BF9" s="4">
        <f t="shared" si="6"/>
        <v>4</v>
      </c>
      <c r="BG9" s="177">
        <f t="shared" si="6"/>
        <v>4</v>
      </c>
      <c r="BH9" s="4">
        <f t="shared" si="6"/>
        <v>4</v>
      </c>
      <c r="BI9" s="4">
        <f t="shared" si="6"/>
        <v>4</v>
      </c>
      <c r="BJ9" s="4">
        <f t="shared" si="6"/>
        <v>4</v>
      </c>
      <c r="BK9" s="4">
        <f t="shared" si="6"/>
        <v>4</v>
      </c>
      <c r="BL9" s="4">
        <f t="shared" si="6"/>
        <v>4</v>
      </c>
      <c r="BM9" s="4">
        <f t="shared" si="6"/>
        <v>4</v>
      </c>
      <c r="BN9" s="4">
        <f t="shared" si="6"/>
        <v>4</v>
      </c>
      <c r="BO9" s="177">
        <f t="shared" si="6"/>
        <v>4</v>
      </c>
      <c r="BP9" s="19">
        <f>SUM(D9:BO9)</f>
        <v>240</v>
      </c>
      <c r="BQ9" s="12">
        <f>BQ7</f>
        <v>167772.16</v>
      </c>
      <c r="BR9" s="12">
        <f t="shared" si="3"/>
        <v>40265318.399999999</v>
      </c>
      <c r="BS9" s="21">
        <f>BS7/2</f>
        <v>0.25</v>
      </c>
      <c r="BT9" s="12">
        <f>BP9*BQ9*BS9</f>
        <v>10066329.6</v>
      </c>
      <c r="BU9" s="1">
        <f>BP9*BS9</f>
        <v>60</v>
      </c>
      <c r="BW9" s="160"/>
    </row>
    <row r="10" spans="2:75" ht="13.8" customHeight="1" x14ac:dyDescent="0.3">
      <c r="C10" s="7" t="s">
        <v>100</v>
      </c>
      <c r="H10" s="4" t="s">
        <v>4</v>
      </c>
      <c r="I10" s="4" t="s">
        <v>3</v>
      </c>
      <c r="J10" s="4" t="s">
        <v>6</v>
      </c>
      <c r="K10" s="177" t="s">
        <v>6</v>
      </c>
      <c r="L10" s="4" t="s">
        <v>6</v>
      </c>
      <c r="M10" s="4" t="s">
        <v>6</v>
      </c>
      <c r="N10" s="4" t="s">
        <v>6</v>
      </c>
      <c r="O10" s="4" t="s">
        <v>6</v>
      </c>
      <c r="P10" s="4" t="s">
        <v>6</v>
      </c>
      <c r="Q10" s="4" t="s">
        <v>6</v>
      </c>
      <c r="R10" s="4" t="s">
        <v>6</v>
      </c>
      <c r="S10" s="177" t="s">
        <v>6</v>
      </c>
      <c r="T10" s="4" t="s">
        <v>6</v>
      </c>
      <c r="U10" s="4" t="s">
        <v>6</v>
      </c>
      <c r="V10" s="4" t="s">
        <v>6</v>
      </c>
      <c r="W10" s="4" t="s">
        <v>6</v>
      </c>
      <c r="X10" s="4" t="s">
        <v>6</v>
      </c>
      <c r="Y10" s="4" t="s">
        <v>6</v>
      </c>
      <c r="Z10" s="4" t="s">
        <v>6</v>
      </c>
      <c r="AA10" s="177" t="s">
        <v>6</v>
      </c>
      <c r="AB10" s="4" t="s">
        <v>6</v>
      </c>
      <c r="AC10" s="4" t="s">
        <v>6</v>
      </c>
      <c r="AD10" s="4" t="s">
        <v>6</v>
      </c>
      <c r="AE10" s="4" t="s">
        <v>6</v>
      </c>
      <c r="AF10" s="4" t="s">
        <v>6</v>
      </c>
      <c r="AG10" s="4" t="s">
        <v>6</v>
      </c>
      <c r="AH10" s="4" t="s">
        <v>6</v>
      </c>
      <c r="AI10" s="26" t="s">
        <v>6</v>
      </c>
      <c r="AJ10" s="25" t="s">
        <v>6</v>
      </c>
      <c r="AK10" s="4" t="s">
        <v>6</v>
      </c>
      <c r="AL10" s="4" t="s">
        <v>6</v>
      </c>
      <c r="AM10" s="4" t="s">
        <v>6</v>
      </c>
      <c r="AN10" s="4" t="s">
        <v>6</v>
      </c>
      <c r="AO10" s="4" t="s">
        <v>6</v>
      </c>
      <c r="AP10" s="4" t="s">
        <v>6</v>
      </c>
      <c r="AQ10" s="177" t="s">
        <v>6</v>
      </c>
      <c r="AR10" s="4" t="s">
        <v>6</v>
      </c>
      <c r="AS10" s="4" t="s">
        <v>6</v>
      </c>
      <c r="AT10" s="4" t="s">
        <v>6</v>
      </c>
      <c r="AU10" s="4" t="s">
        <v>6</v>
      </c>
      <c r="AV10" s="4" t="s">
        <v>6</v>
      </c>
      <c r="AW10" s="4" t="s">
        <v>6</v>
      </c>
      <c r="AX10" s="4" t="s">
        <v>6</v>
      </c>
      <c r="AY10" s="177" t="s">
        <v>6</v>
      </c>
      <c r="AZ10" s="4" t="s">
        <v>6</v>
      </c>
      <c r="BA10" s="4" t="s">
        <v>6</v>
      </c>
      <c r="BB10" s="4" t="s">
        <v>6</v>
      </c>
      <c r="BC10" s="4" t="s">
        <v>6</v>
      </c>
      <c r="BD10" s="4" t="s">
        <v>6</v>
      </c>
      <c r="BE10" s="4" t="s">
        <v>6</v>
      </c>
      <c r="BF10" s="4" t="s">
        <v>6</v>
      </c>
      <c r="BG10" s="177" t="s">
        <v>6</v>
      </c>
      <c r="BH10" s="4" t="s">
        <v>6</v>
      </c>
      <c r="BI10" s="4" t="s">
        <v>6</v>
      </c>
      <c r="BJ10" s="4" t="s">
        <v>6</v>
      </c>
      <c r="BK10" s="4" t="s">
        <v>6</v>
      </c>
      <c r="BL10" s="4" t="s">
        <v>6</v>
      </c>
      <c r="BM10" s="4" t="s">
        <v>6</v>
      </c>
      <c r="BN10" s="4" t="s">
        <v>6</v>
      </c>
      <c r="BO10" s="177" t="s">
        <v>6</v>
      </c>
      <c r="BR10" s="12"/>
      <c r="BS10" s="20"/>
      <c r="BW10" s="160"/>
    </row>
    <row r="11" spans="2:75" ht="13.8" customHeight="1" x14ac:dyDescent="0.3">
      <c r="H11" s="4">
        <v>0</v>
      </c>
      <c r="I11" s="4">
        <v>0</v>
      </c>
      <c r="J11" s="4">
        <f t="shared" ref="J11:S11" si="7">J9*2</f>
        <v>8</v>
      </c>
      <c r="K11" s="177">
        <f t="shared" si="7"/>
        <v>8</v>
      </c>
      <c r="L11" s="4">
        <f t="shared" si="7"/>
        <v>8</v>
      </c>
      <c r="M11" s="4">
        <f t="shared" si="7"/>
        <v>8</v>
      </c>
      <c r="N11" s="4">
        <f t="shared" si="7"/>
        <v>8</v>
      </c>
      <c r="O11" s="4">
        <f t="shared" si="7"/>
        <v>8</v>
      </c>
      <c r="P11" s="4">
        <f t="shared" si="7"/>
        <v>8</v>
      </c>
      <c r="Q11" s="4">
        <f t="shared" si="7"/>
        <v>8</v>
      </c>
      <c r="R11" s="4">
        <f t="shared" si="7"/>
        <v>8</v>
      </c>
      <c r="S11" s="177">
        <f t="shared" si="7"/>
        <v>8</v>
      </c>
      <c r="T11" s="4">
        <f t="shared" ref="T11:AI11" si="8">T9*2</f>
        <v>8</v>
      </c>
      <c r="U11" s="4">
        <f t="shared" si="8"/>
        <v>8</v>
      </c>
      <c r="V11" s="4">
        <f t="shared" si="8"/>
        <v>8</v>
      </c>
      <c r="W11" s="4">
        <f t="shared" si="8"/>
        <v>8</v>
      </c>
      <c r="X11" s="4">
        <f t="shared" si="8"/>
        <v>8</v>
      </c>
      <c r="Y11" s="4">
        <f t="shared" si="8"/>
        <v>8</v>
      </c>
      <c r="Z11" s="4">
        <f t="shared" si="8"/>
        <v>8</v>
      </c>
      <c r="AA11" s="177">
        <f t="shared" si="8"/>
        <v>8</v>
      </c>
      <c r="AB11" s="4">
        <f t="shared" si="8"/>
        <v>8</v>
      </c>
      <c r="AC11" s="4">
        <f t="shared" si="8"/>
        <v>8</v>
      </c>
      <c r="AD11" s="4">
        <f t="shared" si="8"/>
        <v>8</v>
      </c>
      <c r="AE11" s="4">
        <f t="shared" si="8"/>
        <v>8</v>
      </c>
      <c r="AF11" s="4">
        <f t="shared" si="8"/>
        <v>8</v>
      </c>
      <c r="AG11" s="4">
        <f t="shared" si="8"/>
        <v>8</v>
      </c>
      <c r="AH11" s="4">
        <f t="shared" si="8"/>
        <v>8</v>
      </c>
      <c r="AI11" s="26">
        <f t="shared" si="8"/>
        <v>8</v>
      </c>
      <c r="AJ11" s="25">
        <f t="shared" ref="AJ11:BO11" si="9">AJ9*2</f>
        <v>8</v>
      </c>
      <c r="AK11" s="4">
        <f t="shared" si="9"/>
        <v>8</v>
      </c>
      <c r="AL11" s="4">
        <f t="shared" si="9"/>
        <v>8</v>
      </c>
      <c r="AM11" s="4">
        <f t="shared" si="9"/>
        <v>8</v>
      </c>
      <c r="AN11" s="4">
        <f t="shared" si="9"/>
        <v>8</v>
      </c>
      <c r="AO11" s="4">
        <f t="shared" si="9"/>
        <v>8</v>
      </c>
      <c r="AP11" s="4">
        <f t="shared" si="9"/>
        <v>8</v>
      </c>
      <c r="AQ11" s="177">
        <f t="shared" si="9"/>
        <v>8</v>
      </c>
      <c r="AR11" s="4">
        <f t="shared" si="9"/>
        <v>8</v>
      </c>
      <c r="AS11" s="4">
        <f t="shared" si="9"/>
        <v>8</v>
      </c>
      <c r="AT11" s="4">
        <f t="shared" si="9"/>
        <v>8</v>
      </c>
      <c r="AU11" s="4">
        <f t="shared" si="9"/>
        <v>8</v>
      </c>
      <c r="AV11" s="4">
        <f t="shared" si="9"/>
        <v>8</v>
      </c>
      <c r="AW11" s="4">
        <f t="shared" si="9"/>
        <v>8</v>
      </c>
      <c r="AX11" s="4">
        <f t="shared" si="9"/>
        <v>8</v>
      </c>
      <c r="AY11" s="177">
        <f t="shared" si="9"/>
        <v>8</v>
      </c>
      <c r="AZ11" s="4">
        <f t="shared" si="9"/>
        <v>8</v>
      </c>
      <c r="BA11" s="4">
        <f t="shared" si="9"/>
        <v>8</v>
      </c>
      <c r="BB11" s="4">
        <f t="shared" si="9"/>
        <v>8</v>
      </c>
      <c r="BC11" s="4">
        <f t="shared" si="9"/>
        <v>8</v>
      </c>
      <c r="BD11" s="4">
        <f t="shared" si="9"/>
        <v>8</v>
      </c>
      <c r="BE11" s="4">
        <f t="shared" si="9"/>
        <v>8</v>
      </c>
      <c r="BF11" s="4">
        <f t="shared" si="9"/>
        <v>8</v>
      </c>
      <c r="BG11" s="177">
        <f t="shared" si="9"/>
        <v>8</v>
      </c>
      <c r="BH11" s="4">
        <f t="shared" si="9"/>
        <v>8</v>
      </c>
      <c r="BI11" s="4">
        <f t="shared" si="9"/>
        <v>8</v>
      </c>
      <c r="BJ11" s="4">
        <f t="shared" si="9"/>
        <v>8</v>
      </c>
      <c r="BK11" s="4">
        <f t="shared" si="9"/>
        <v>8</v>
      </c>
      <c r="BL11" s="4">
        <f t="shared" si="9"/>
        <v>8</v>
      </c>
      <c r="BM11" s="4">
        <f t="shared" si="9"/>
        <v>8</v>
      </c>
      <c r="BN11" s="4">
        <f t="shared" si="9"/>
        <v>8</v>
      </c>
      <c r="BO11" s="177">
        <f t="shared" si="9"/>
        <v>8</v>
      </c>
      <c r="BP11" s="19">
        <f>SUM(D11:BO11)</f>
        <v>464</v>
      </c>
      <c r="BQ11" s="12">
        <f>BQ7</f>
        <v>167772.16</v>
      </c>
      <c r="BR11" s="12">
        <f t="shared" si="3"/>
        <v>77846282.239999995</v>
      </c>
      <c r="BS11" s="21">
        <f>BS9/2</f>
        <v>0.125</v>
      </c>
      <c r="BT11" s="12">
        <f>BP11*BQ11*BS11</f>
        <v>9730785.2799999993</v>
      </c>
      <c r="BU11" s="1">
        <f>BP11*BS11</f>
        <v>58</v>
      </c>
      <c r="BW11" s="160"/>
    </row>
    <row r="12" spans="2:75" ht="24" x14ac:dyDescent="0.55000000000000004">
      <c r="B12" s="119" t="s">
        <v>0</v>
      </c>
      <c r="J12" s="4" t="s">
        <v>4</v>
      </c>
      <c r="K12" s="177" t="s">
        <v>3</v>
      </c>
      <c r="L12" s="4" t="s">
        <v>6</v>
      </c>
      <c r="M12" s="4" t="s">
        <v>6</v>
      </c>
      <c r="N12" s="4" t="s">
        <v>6</v>
      </c>
      <c r="O12" s="4" t="s">
        <v>6</v>
      </c>
      <c r="P12" s="4" t="s">
        <v>6</v>
      </c>
      <c r="Q12" s="4" t="s">
        <v>6</v>
      </c>
      <c r="R12" s="4" t="s">
        <v>6</v>
      </c>
      <c r="S12" s="177" t="s">
        <v>6</v>
      </c>
      <c r="T12" s="4" t="s">
        <v>6</v>
      </c>
      <c r="U12" s="4" t="s">
        <v>6</v>
      </c>
      <c r="V12" s="4" t="s">
        <v>6</v>
      </c>
      <c r="W12" s="4" t="s">
        <v>6</v>
      </c>
      <c r="X12" s="4" t="s">
        <v>6</v>
      </c>
      <c r="Y12" s="4" t="s">
        <v>6</v>
      </c>
      <c r="Z12" s="4" t="s">
        <v>6</v>
      </c>
      <c r="AA12" s="177" t="s">
        <v>6</v>
      </c>
      <c r="AB12" s="4" t="s">
        <v>6</v>
      </c>
      <c r="AC12" s="4" t="s">
        <v>6</v>
      </c>
      <c r="AD12" s="4" t="s">
        <v>6</v>
      </c>
      <c r="AE12" s="4" t="s">
        <v>6</v>
      </c>
      <c r="AF12" s="4" t="s">
        <v>6</v>
      </c>
      <c r="AG12" s="4" t="s">
        <v>6</v>
      </c>
      <c r="AH12" s="4" t="s">
        <v>6</v>
      </c>
      <c r="AI12" s="26" t="s">
        <v>6</v>
      </c>
      <c r="AJ12" s="25" t="s">
        <v>6</v>
      </c>
      <c r="AK12" s="4" t="s">
        <v>6</v>
      </c>
      <c r="AL12" s="4" t="s">
        <v>6</v>
      </c>
      <c r="AM12" s="4" t="s">
        <v>6</v>
      </c>
      <c r="AN12" s="4" t="s">
        <v>6</v>
      </c>
      <c r="AO12" s="4" t="s">
        <v>6</v>
      </c>
      <c r="AP12" s="4" t="s">
        <v>6</v>
      </c>
      <c r="AQ12" s="177" t="s">
        <v>6</v>
      </c>
      <c r="AR12" s="4" t="s">
        <v>6</v>
      </c>
      <c r="AS12" s="4" t="s">
        <v>6</v>
      </c>
      <c r="AT12" s="4" t="s">
        <v>6</v>
      </c>
      <c r="AU12" s="4" t="s">
        <v>6</v>
      </c>
      <c r="AV12" s="4" t="s">
        <v>6</v>
      </c>
      <c r="AW12" s="4" t="s">
        <v>6</v>
      </c>
      <c r="AX12" s="4" t="s">
        <v>6</v>
      </c>
      <c r="AY12" s="177" t="s">
        <v>6</v>
      </c>
      <c r="AZ12" s="4" t="s">
        <v>6</v>
      </c>
      <c r="BA12" s="4" t="s">
        <v>6</v>
      </c>
      <c r="BB12" s="4" t="s">
        <v>6</v>
      </c>
      <c r="BC12" s="4" t="s">
        <v>6</v>
      </c>
      <c r="BD12" s="4" t="s">
        <v>6</v>
      </c>
      <c r="BE12" s="4" t="s">
        <v>6</v>
      </c>
      <c r="BF12" s="4" t="s">
        <v>6</v>
      </c>
      <c r="BG12" s="177" t="s">
        <v>6</v>
      </c>
      <c r="BH12" s="4" t="s">
        <v>6</v>
      </c>
      <c r="BI12" s="4" t="s">
        <v>6</v>
      </c>
      <c r="BJ12" s="4" t="s">
        <v>6</v>
      </c>
      <c r="BK12" s="4" t="s">
        <v>6</v>
      </c>
      <c r="BL12" s="4" t="s">
        <v>6</v>
      </c>
      <c r="BM12" s="4" t="s">
        <v>6</v>
      </c>
      <c r="BN12" s="4" t="s">
        <v>6</v>
      </c>
      <c r="BO12" s="177" t="s">
        <v>6</v>
      </c>
      <c r="BR12" s="12"/>
      <c r="BS12" s="20"/>
      <c r="BW12" s="160"/>
    </row>
    <row r="13" spans="2:75" ht="13.8" customHeight="1" x14ac:dyDescent="0.3">
      <c r="J13" s="4">
        <v>0</v>
      </c>
      <c r="K13" s="177">
        <v>0</v>
      </c>
      <c r="L13" s="4">
        <f>L11*2</f>
        <v>16</v>
      </c>
      <c r="M13" s="4">
        <f t="shared" ref="M13:AI13" si="10">M11*2</f>
        <v>16</v>
      </c>
      <c r="N13" s="4">
        <f t="shared" si="10"/>
        <v>16</v>
      </c>
      <c r="O13" s="4">
        <f t="shared" si="10"/>
        <v>16</v>
      </c>
      <c r="P13" s="4">
        <f t="shared" si="10"/>
        <v>16</v>
      </c>
      <c r="Q13" s="4">
        <f t="shared" si="10"/>
        <v>16</v>
      </c>
      <c r="R13" s="4">
        <f t="shared" si="10"/>
        <v>16</v>
      </c>
      <c r="S13" s="177">
        <f t="shared" si="10"/>
        <v>16</v>
      </c>
      <c r="T13" s="4">
        <f t="shared" si="10"/>
        <v>16</v>
      </c>
      <c r="U13" s="4">
        <f t="shared" si="10"/>
        <v>16</v>
      </c>
      <c r="V13" s="4">
        <f t="shared" si="10"/>
        <v>16</v>
      </c>
      <c r="W13" s="4">
        <f t="shared" si="10"/>
        <v>16</v>
      </c>
      <c r="X13" s="4">
        <f t="shared" si="10"/>
        <v>16</v>
      </c>
      <c r="Y13" s="4">
        <f t="shared" si="10"/>
        <v>16</v>
      </c>
      <c r="Z13" s="4">
        <f t="shared" si="10"/>
        <v>16</v>
      </c>
      <c r="AA13" s="177">
        <f t="shared" si="10"/>
        <v>16</v>
      </c>
      <c r="AB13" s="4">
        <f t="shared" si="10"/>
        <v>16</v>
      </c>
      <c r="AC13" s="4">
        <f t="shared" si="10"/>
        <v>16</v>
      </c>
      <c r="AD13" s="4">
        <f t="shared" si="10"/>
        <v>16</v>
      </c>
      <c r="AE13" s="4">
        <f t="shared" si="10"/>
        <v>16</v>
      </c>
      <c r="AF13" s="4">
        <f t="shared" si="10"/>
        <v>16</v>
      </c>
      <c r="AG13" s="4">
        <f t="shared" si="10"/>
        <v>16</v>
      </c>
      <c r="AH13" s="4">
        <f t="shared" si="10"/>
        <v>16</v>
      </c>
      <c r="AI13" s="26">
        <f t="shared" si="10"/>
        <v>16</v>
      </c>
      <c r="AJ13" s="25">
        <f t="shared" ref="AJ13:BO13" si="11">AJ11*2</f>
        <v>16</v>
      </c>
      <c r="AK13" s="4">
        <f t="shared" si="11"/>
        <v>16</v>
      </c>
      <c r="AL13" s="4">
        <f t="shared" si="11"/>
        <v>16</v>
      </c>
      <c r="AM13" s="4">
        <f t="shared" si="11"/>
        <v>16</v>
      </c>
      <c r="AN13" s="4">
        <f t="shared" si="11"/>
        <v>16</v>
      </c>
      <c r="AO13" s="4">
        <f t="shared" si="11"/>
        <v>16</v>
      </c>
      <c r="AP13" s="4">
        <f t="shared" si="11"/>
        <v>16</v>
      </c>
      <c r="AQ13" s="177">
        <f t="shared" si="11"/>
        <v>16</v>
      </c>
      <c r="AR13" s="4">
        <f t="shared" si="11"/>
        <v>16</v>
      </c>
      <c r="AS13" s="4">
        <f t="shared" si="11"/>
        <v>16</v>
      </c>
      <c r="AT13" s="4">
        <f t="shared" si="11"/>
        <v>16</v>
      </c>
      <c r="AU13" s="4">
        <f t="shared" si="11"/>
        <v>16</v>
      </c>
      <c r="AV13" s="4">
        <f t="shared" si="11"/>
        <v>16</v>
      </c>
      <c r="AW13" s="4">
        <f t="shared" si="11"/>
        <v>16</v>
      </c>
      <c r="AX13" s="4">
        <f t="shared" si="11"/>
        <v>16</v>
      </c>
      <c r="AY13" s="177">
        <f t="shared" si="11"/>
        <v>16</v>
      </c>
      <c r="AZ13" s="4">
        <f t="shared" si="11"/>
        <v>16</v>
      </c>
      <c r="BA13" s="4">
        <f t="shared" si="11"/>
        <v>16</v>
      </c>
      <c r="BB13" s="4">
        <f t="shared" si="11"/>
        <v>16</v>
      </c>
      <c r="BC13" s="4">
        <f t="shared" si="11"/>
        <v>16</v>
      </c>
      <c r="BD13" s="4">
        <f t="shared" si="11"/>
        <v>16</v>
      </c>
      <c r="BE13" s="4">
        <f t="shared" si="11"/>
        <v>16</v>
      </c>
      <c r="BF13" s="4">
        <f t="shared" si="11"/>
        <v>16</v>
      </c>
      <c r="BG13" s="177">
        <f t="shared" si="11"/>
        <v>16</v>
      </c>
      <c r="BH13" s="4">
        <f t="shared" si="11"/>
        <v>16</v>
      </c>
      <c r="BI13" s="4">
        <f t="shared" si="11"/>
        <v>16</v>
      </c>
      <c r="BJ13" s="4">
        <f t="shared" si="11"/>
        <v>16</v>
      </c>
      <c r="BK13" s="4">
        <f t="shared" si="11"/>
        <v>16</v>
      </c>
      <c r="BL13" s="4">
        <f t="shared" si="11"/>
        <v>16</v>
      </c>
      <c r="BM13" s="4">
        <f t="shared" si="11"/>
        <v>16</v>
      </c>
      <c r="BN13" s="4">
        <f t="shared" si="11"/>
        <v>16</v>
      </c>
      <c r="BO13" s="177">
        <f t="shared" si="11"/>
        <v>16</v>
      </c>
      <c r="BP13" s="19">
        <f>SUM(D13:BO13)</f>
        <v>896</v>
      </c>
      <c r="BQ13" s="12">
        <f>BQ11</f>
        <v>167772.16</v>
      </c>
      <c r="BR13" s="12">
        <f t="shared" si="3"/>
        <v>150323855.36000001</v>
      </c>
      <c r="BS13" s="21">
        <f>BS11/2</f>
        <v>6.25E-2</v>
      </c>
      <c r="BT13" s="12">
        <f>BP13*BQ13*BS13</f>
        <v>9395240.9600000009</v>
      </c>
      <c r="BU13" s="1">
        <f>BP13*BS13</f>
        <v>56</v>
      </c>
      <c r="BW13" s="160"/>
    </row>
    <row r="14" spans="2:75" ht="35.4" x14ac:dyDescent="0.8">
      <c r="B14" s="120"/>
      <c r="C14" s="121" t="s">
        <v>52</v>
      </c>
      <c r="L14" s="4" t="s">
        <v>6</v>
      </c>
      <c r="M14" s="4" t="s">
        <v>6</v>
      </c>
      <c r="N14" s="4" t="s">
        <v>6</v>
      </c>
      <c r="O14" s="4" t="s">
        <v>6</v>
      </c>
      <c r="P14" s="4" t="s">
        <v>6</v>
      </c>
      <c r="Q14" s="4" t="s">
        <v>6</v>
      </c>
      <c r="R14" s="4" t="s">
        <v>6</v>
      </c>
      <c r="S14" s="177" t="s">
        <v>6</v>
      </c>
      <c r="T14" s="4" t="s">
        <v>6</v>
      </c>
      <c r="U14" s="4" t="s">
        <v>6</v>
      </c>
      <c r="V14" s="4" t="s">
        <v>6</v>
      </c>
      <c r="W14" s="4" t="s">
        <v>6</v>
      </c>
      <c r="X14" s="4" t="s">
        <v>6</v>
      </c>
      <c r="Y14" s="4" t="s">
        <v>6</v>
      </c>
      <c r="Z14" s="4" t="s">
        <v>6</v>
      </c>
      <c r="AA14" s="177" t="s">
        <v>6</v>
      </c>
      <c r="AB14" s="4" t="s">
        <v>6</v>
      </c>
      <c r="AC14" s="4" t="s">
        <v>6</v>
      </c>
      <c r="AD14" s="4" t="s">
        <v>6</v>
      </c>
      <c r="AE14" s="4" t="s">
        <v>6</v>
      </c>
      <c r="AF14" s="4" t="s">
        <v>6</v>
      </c>
      <c r="AG14" s="4" t="s">
        <v>6</v>
      </c>
      <c r="AH14" s="4" t="s">
        <v>6</v>
      </c>
      <c r="AI14" s="26" t="s">
        <v>6</v>
      </c>
      <c r="AJ14" s="25" t="s">
        <v>6</v>
      </c>
      <c r="AK14" s="4" t="s">
        <v>6</v>
      </c>
      <c r="AL14" s="4" t="s">
        <v>6</v>
      </c>
      <c r="AM14" s="4" t="s">
        <v>6</v>
      </c>
      <c r="AN14" s="4" t="s">
        <v>6</v>
      </c>
      <c r="AO14" s="4" t="s">
        <v>6</v>
      </c>
      <c r="AP14" s="4" t="s">
        <v>6</v>
      </c>
      <c r="AQ14" s="177" t="s">
        <v>6</v>
      </c>
      <c r="AR14" s="4" t="s">
        <v>6</v>
      </c>
      <c r="AS14" s="4" t="s">
        <v>6</v>
      </c>
      <c r="AT14" s="4" t="s">
        <v>6</v>
      </c>
      <c r="AU14" s="4" t="s">
        <v>6</v>
      </c>
      <c r="AV14" s="4" t="s">
        <v>6</v>
      </c>
      <c r="AW14" s="4" t="s">
        <v>6</v>
      </c>
      <c r="AX14" s="4" t="s">
        <v>6</v>
      </c>
      <c r="AY14" s="177" t="s">
        <v>6</v>
      </c>
      <c r="AZ14" s="4" t="s">
        <v>6</v>
      </c>
      <c r="BA14" s="4" t="s">
        <v>6</v>
      </c>
      <c r="BB14" s="4" t="s">
        <v>6</v>
      </c>
      <c r="BC14" s="4" t="s">
        <v>6</v>
      </c>
      <c r="BD14" s="4" t="s">
        <v>6</v>
      </c>
      <c r="BE14" s="4" t="s">
        <v>6</v>
      </c>
      <c r="BF14" s="4" t="s">
        <v>6</v>
      </c>
      <c r="BG14" s="177" t="s">
        <v>6</v>
      </c>
      <c r="BH14" s="4" t="s">
        <v>6</v>
      </c>
      <c r="BI14" s="4" t="s">
        <v>6</v>
      </c>
      <c r="BJ14" s="4" t="s">
        <v>6</v>
      </c>
      <c r="BK14" s="4" t="s">
        <v>6</v>
      </c>
      <c r="BL14" s="4" t="s">
        <v>6</v>
      </c>
      <c r="BM14" s="4" t="s">
        <v>6</v>
      </c>
      <c r="BN14" s="4" t="s">
        <v>6</v>
      </c>
      <c r="BO14" s="177" t="s">
        <v>6</v>
      </c>
      <c r="BR14" s="12"/>
      <c r="BS14" s="20"/>
      <c r="BW14" s="160"/>
    </row>
    <row r="15" spans="2:75" ht="13.8" customHeight="1" x14ac:dyDescent="0.3">
      <c r="L15" s="4">
        <v>0</v>
      </c>
      <c r="M15" s="4">
        <v>0</v>
      </c>
      <c r="N15" s="4">
        <f>N13*2</f>
        <v>32</v>
      </c>
      <c r="O15" s="4">
        <f t="shared" ref="O15:AI15" si="12">O13*2</f>
        <v>32</v>
      </c>
      <c r="P15" s="4">
        <f t="shared" si="12"/>
        <v>32</v>
      </c>
      <c r="Q15" s="4">
        <f t="shared" si="12"/>
        <v>32</v>
      </c>
      <c r="R15" s="4">
        <f t="shared" si="12"/>
        <v>32</v>
      </c>
      <c r="S15" s="177">
        <f t="shared" si="12"/>
        <v>32</v>
      </c>
      <c r="T15" s="4">
        <f t="shared" si="12"/>
        <v>32</v>
      </c>
      <c r="U15" s="4">
        <f t="shared" si="12"/>
        <v>32</v>
      </c>
      <c r="V15" s="4">
        <f t="shared" si="12"/>
        <v>32</v>
      </c>
      <c r="W15" s="4">
        <f t="shared" si="12"/>
        <v>32</v>
      </c>
      <c r="X15" s="4">
        <f t="shared" si="12"/>
        <v>32</v>
      </c>
      <c r="Y15" s="4">
        <f t="shared" si="12"/>
        <v>32</v>
      </c>
      <c r="Z15" s="4">
        <f t="shared" si="12"/>
        <v>32</v>
      </c>
      <c r="AA15" s="177">
        <f t="shared" si="12"/>
        <v>32</v>
      </c>
      <c r="AB15" s="4">
        <f t="shared" si="12"/>
        <v>32</v>
      </c>
      <c r="AC15" s="4">
        <f t="shared" si="12"/>
        <v>32</v>
      </c>
      <c r="AD15" s="4">
        <f t="shared" si="12"/>
        <v>32</v>
      </c>
      <c r="AE15" s="4">
        <f t="shared" si="12"/>
        <v>32</v>
      </c>
      <c r="AF15" s="4">
        <f t="shared" si="12"/>
        <v>32</v>
      </c>
      <c r="AG15" s="4">
        <f t="shared" si="12"/>
        <v>32</v>
      </c>
      <c r="AH15" s="4">
        <f t="shared" si="12"/>
        <v>32</v>
      </c>
      <c r="AI15" s="26">
        <f t="shared" si="12"/>
        <v>32</v>
      </c>
      <c r="AJ15" s="25">
        <f t="shared" ref="AJ15:BO15" si="13">AJ13*2</f>
        <v>32</v>
      </c>
      <c r="AK15" s="4">
        <f t="shared" si="13"/>
        <v>32</v>
      </c>
      <c r="AL15" s="4">
        <f t="shared" si="13"/>
        <v>32</v>
      </c>
      <c r="AM15" s="4">
        <f t="shared" si="13"/>
        <v>32</v>
      </c>
      <c r="AN15" s="4">
        <f t="shared" si="13"/>
        <v>32</v>
      </c>
      <c r="AO15" s="4">
        <f t="shared" si="13"/>
        <v>32</v>
      </c>
      <c r="AP15" s="4">
        <f t="shared" si="13"/>
        <v>32</v>
      </c>
      <c r="AQ15" s="177">
        <f t="shared" si="13"/>
        <v>32</v>
      </c>
      <c r="AR15" s="4">
        <f t="shared" si="13"/>
        <v>32</v>
      </c>
      <c r="AS15" s="4">
        <f t="shared" si="13"/>
        <v>32</v>
      </c>
      <c r="AT15" s="4">
        <f t="shared" si="13"/>
        <v>32</v>
      </c>
      <c r="AU15" s="4">
        <f t="shared" si="13"/>
        <v>32</v>
      </c>
      <c r="AV15" s="4">
        <f t="shared" si="13"/>
        <v>32</v>
      </c>
      <c r="AW15" s="4">
        <f t="shared" si="13"/>
        <v>32</v>
      </c>
      <c r="AX15" s="4">
        <f t="shared" si="13"/>
        <v>32</v>
      </c>
      <c r="AY15" s="177">
        <f t="shared" si="13"/>
        <v>32</v>
      </c>
      <c r="AZ15" s="4">
        <f t="shared" si="13"/>
        <v>32</v>
      </c>
      <c r="BA15" s="4">
        <f t="shared" si="13"/>
        <v>32</v>
      </c>
      <c r="BB15" s="4">
        <f t="shared" si="13"/>
        <v>32</v>
      </c>
      <c r="BC15" s="4">
        <f t="shared" si="13"/>
        <v>32</v>
      </c>
      <c r="BD15" s="4">
        <f t="shared" si="13"/>
        <v>32</v>
      </c>
      <c r="BE15" s="4">
        <f t="shared" si="13"/>
        <v>32</v>
      </c>
      <c r="BF15" s="4">
        <f t="shared" si="13"/>
        <v>32</v>
      </c>
      <c r="BG15" s="177">
        <f t="shared" si="13"/>
        <v>32</v>
      </c>
      <c r="BH15" s="4">
        <f t="shared" si="13"/>
        <v>32</v>
      </c>
      <c r="BI15" s="4">
        <f t="shared" si="13"/>
        <v>32</v>
      </c>
      <c r="BJ15" s="4">
        <f t="shared" si="13"/>
        <v>32</v>
      </c>
      <c r="BK15" s="4">
        <f t="shared" si="13"/>
        <v>32</v>
      </c>
      <c r="BL15" s="4">
        <f t="shared" si="13"/>
        <v>32</v>
      </c>
      <c r="BM15" s="4">
        <f t="shared" si="13"/>
        <v>32</v>
      </c>
      <c r="BN15" s="4">
        <f t="shared" si="13"/>
        <v>32</v>
      </c>
      <c r="BO15" s="177">
        <f t="shared" si="13"/>
        <v>32</v>
      </c>
      <c r="BP15" s="19">
        <f>SUM(D15:BO15)</f>
        <v>1728</v>
      </c>
      <c r="BQ15" s="12">
        <f>BQ13</f>
        <v>167772.16</v>
      </c>
      <c r="BR15" s="12">
        <f t="shared" si="3"/>
        <v>289910292.48000002</v>
      </c>
      <c r="BS15" s="21">
        <f>BS13/2</f>
        <v>3.125E-2</v>
      </c>
      <c r="BT15" s="12">
        <f>BP15*BQ15*BS15</f>
        <v>9059696.6400000006</v>
      </c>
      <c r="BU15" s="1">
        <f>BP15*BS15</f>
        <v>54</v>
      </c>
    </row>
    <row r="16" spans="2:75" ht="13.8" customHeight="1" x14ac:dyDescent="0.3">
      <c r="N16" s="4" t="s">
        <v>4</v>
      </c>
      <c r="O16" s="4" t="s">
        <v>3</v>
      </c>
      <c r="P16" s="4" t="s">
        <v>6</v>
      </c>
      <c r="Q16" s="4" t="s">
        <v>6</v>
      </c>
      <c r="R16" s="4" t="s">
        <v>6</v>
      </c>
      <c r="S16" s="177" t="s">
        <v>6</v>
      </c>
      <c r="T16" s="4" t="s">
        <v>6</v>
      </c>
      <c r="U16" s="4" t="s">
        <v>6</v>
      </c>
      <c r="V16" s="4" t="s">
        <v>6</v>
      </c>
      <c r="W16" s="4" t="s">
        <v>6</v>
      </c>
      <c r="X16" s="4" t="s">
        <v>6</v>
      </c>
      <c r="Y16" s="4" t="s">
        <v>6</v>
      </c>
      <c r="Z16" s="4" t="s">
        <v>6</v>
      </c>
      <c r="AA16" s="177" t="s">
        <v>6</v>
      </c>
      <c r="AB16" s="4" t="s">
        <v>6</v>
      </c>
      <c r="AC16" s="4" t="s">
        <v>6</v>
      </c>
      <c r="AD16" s="4" t="s">
        <v>6</v>
      </c>
      <c r="AE16" s="4" t="s">
        <v>6</v>
      </c>
      <c r="AF16" s="4" t="s">
        <v>6</v>
      </c>
      <c r="AG16" s="4" t="s">
        <v>6</v>
      </c>
      <c r="AH16" s="4" t="s">
        <v>6</v>
      </c>
      <c r="AI16" s="26" t="s">
        <v>6</v>
      </c>
      <c r="AJ16" s="25" t="s">
        <v>6</v>
      </c>
      <c r="AK16" s="4" t="s">
        <v>6</v>
      </c>
      <c r="AL16" s="4" t="s">
        <v>6</v>
      </c>
      <c r="AM16" s="4" t="s">
        <v>6</v>
      </c>
      <c r="AN16" s="4" t="s">
        <v>6</v>
      </c>
      <c r="AO16" s="4" t="s">
        <v>6</v>
      </c>
      <c r="AP16" s="4" t="s">
        <v>6</v>
      </c>
      <c r="AQ16" s="177" t="s">
        <v>6</v>
      </c>
      <c r="AR16" s="4" t="s">
        <v>6</v>
      </c>
      <c r="AS16" s="4" t="s">
        <v>6</v>
      </c>
      <c r="AT16" s="4" t="s">
        <v>6</v>
      </c>
      <c r="AU16" s="4" t="s">
        <v>6</v>
      </c>
      <c r="AV16" s="4" t="s">
        <v>6</v>
      </c>
      <c r="AW16" s="4" t="s">
        <v>6</v>
      </c>
      <c r="AX16" s="4" t="s">
        <v>6</v>
      </c>
      <c r="AY16" s="177" t="s">
        <v>6</v>
      </c>
      <c r="AZ16" s="4" t="s">
        <v>6</v>
      </c>
      <c r="BA16" s="4" t="s">
        <v>6</v>
      </c>
      <c r="BB16" s="4" t="s">
        <v>6</v>
      </c>
      <c r="BC16" s="4" t="s">
        <v>6</v>
      </c>
      <c r="BD16" s="4" t="s">
        <v>6</v>
      </c>
      <c r="BE16" s="4" t="s">
        <v>6</v>
      </c>
      <c r="BF16" s="4" t="s">
        <v>6</v>
      </c>
      <c r="BG16" s="177" t="s">
        <v>6</v>
      </c>
      <c r="BH16" s="4" t="s">
        <v>6</v>
      </c>
      <c r="BI16" s="4" t="s">
        <v>6</v>
      </c>
      <c r="BJ16" s="4" t="s">
        <v>6</v>
      </c>
      <c r="BK16" s="4" t="s">
        <v>6</v>
      </c>
      <c r="BL16" s="4" t="s">
        <v>6</v>
      </c>
      <c r="BM16" s="4" t="s">
        <v>6</v>
      </c>
      <c r="BN16" s="4" t="s">
        <v>6</v>
      </c>
      <c r="BO16" s="177" t="s">
        <v>6</v>
      </c>
      <c r="BR16" s="12"/>
      <c r="BS16" s="20"/>
    </row>
    <row r="17" spans="1:73" ht="13.8" customHeight="1" x14ac:dyDescent="0.3">
      <c r="N17" s="4">
        <v>0</v>
      </c>
      <c r="O17" s="4">
        <v>0</v>
      </c>
      <c r="P17" s="4">
        <f>P15*2</f>
        <v>64</v>
      </c>
      <c r="Q17" s="4">
        <f t="shared" ref="Q17:AI17" si="14">Q15*2</f>
        <v>64</v>
      </c>
      <c r="R17" s="4">
        <f t="shared" si="14"/>
        <v>64</v>
      </c>
      <c r="S17" s="177">
        <f t="shared" si="14"/>
        <v>64</v>
      </c>
      <c r="T17" s="4">
        <f t="shared" si="14"/>
        <v>64</v>
      </c>
      <c r="U17" s="4">
        <f t="shared" si="14"/>
        <v>64</v>
      </c>
      <c r="V17" s="4">
        <f t="shared" si="14"/>
        <v>64</v>
      </c>
      <c r="W17" s="4">
        <f t="shared" si="14"/>
        <v>64</v>
      </c>
      <c r="X17" s="4">
        <f t="shared" si="14"/>
        <v>64</v>
      </c>
      <c r="Y17" s="4">
        <f t="shared" si="14"/>
        <v>64</v>
      </c>
      <c r="Z17" s="4">
        <f t="shared" si="14"/>
        <v>64</v>
      </c>
      <c r="AA17" s="177">
        <f t="shared" si="14"/>
        <v>64</v>
      </c>
      <c r="AB17" s="4">
        <f t="shared" si="14"/>
        <v>64</v>
      </c>
      <c r="AC17" s="4">
        <f t="shared" si="14"/>
        <v>64</v>
      </c>
      <c r="AD17" s="4">
        <f t="shared" si="14"/>
        <v>64</v>
      </c>
      <c r="AE17" s="4">
        <f t="shared" si="14"/>
        <v>64</v>
      </c>
      <c r="AF17" s="4">
        <f t="shared" si="14"/>
        <v>64</v>
      </c>
      <c r="AG17" s="4">
        <f t="shared" si="14"/>
        <v>64</v>
      </c>
      <c r="AH17" s="4">
        <f t="shared" si="14"/>
        <v>64</v>
      </c>
      <c r="AI17" s="26">
        <f t="shared" si="14"/>
        <v>64</v>
      </c>
      <c r="AJ17" s="25">
        <f t="shared" ref="AJ17:BO17" si="15">AJ15*2</f>
        <v>64</v>
      </c>
      <c r="AK17" s="4">
        <f t="shared" si="15"/>
        <v>64</v>
      </c>
      <c r="AL17" s="4">
        <f t="shared" si="15"/>
        <v>64</v>
      </c>
      <c r="AM17" s="4">
        <f t="shared" si="15"/>
        <v>64</v>
      </c>
      <c r="AN17" s="4">
        <f t="shared" si="15"/>
        <v>64</v>
      </c>
      <c r="AO17" s="4">
        <f t="shared" si="15"/>
        <v>64</v>
      </c>
      <c r="AP17" s="4">
        <f t="shared" si="15"/>
        <v>64</v>
      </c>
      <c r="AQ17" s="177">
        <f t="shared" si="15"/>
        <v>64</v>
      </c>
      <c r="AR17" s="4">
        <f t="shared" si="15"/>
        <v>64</v>
      </c>
      <c r="AS17" s="4">
        <f t="shared" si="15"/>
        <v>64</v>
      </c>
      <c r="AT17" s="4">
        <f t="shared" si="15"/>
        <v>64</v>
      </c>
      <c r="AU17" s="4">
        <f t="shared" si="15"/>
        <v>64</v>
      </c>
      <c r="AV17" s="4">
        <f t="shared" si="15"/>
        <v>64</v>
      </c>
      <c r="AW17" s="4">
        <f t="shared" si="15"/>
        <v>64</v>
      </c>
      <c r="AX17" s="4">
        <f t="shared" si="15"/>
        <v>64</v>
      </c>
      <c r="AY17" s="177">
        <f t="shared" si="15"/>
        <v>64</v>
      </c>
      <c r="AZ17" s="4">
        <f t="shared" si="15"/>
        <v>64</v>
      </c>
      <c r="BA17" s="4">
        <f t="shared" si="15"/>
        <v>64</v>
      </c>
      <c r="BB17" s="4">
        <f t="shared" si="15"/>
        <v>64</v>
      </c>
      <c r="BC17" s="4">
        <f t="shared" si="15"/>
        <v>64</v>
      </c>
      <c r="BD17" s="4">
        <f t="shared" si="15"/>
        <v>64</v>
      </c>
      <c r="BE17" s="4">
        <f t="shared" si="15"/>
        <v>64</v>
      </c>
      <c r="BF17" s="4">
        <f t="shared" si="15"/>
        <v>64</v>
      </c>
      <c r="BG17" s="177">
        <f t="shared" si="15"/>
        <v>64</v>
      </c>
      <c r="BH17" s="4">
        <f t="shared" si="15"/>
        <v>64</v>
      </c>
      <c r="BI17" s="4">
        <f t="shared" si="15"/>
        <v>64</v>
      </c>
      <c r="BJ17" s="4">
        <f t="shared" si="15"/>
        <v>64</v>
      </c>
      <c r="BK17" s="4">
        <f t="shared" si="15"/>
        <v>64</v>
      </c>
      <c r="BL17" s="4">
        <f t="shared" si="15"/>
        <v>64</v>
      </c>
      <c r="BM17" s="4">
        <f t="shared" si="15"/>
        <v>64</v>
      </c>
      <c r="BN17" s="4">
        <f t="shared" si="15"/>
        <v>64</v>
      </c>
      <c r="BO17" s="177">
        <f t="shared" si="15"/>
        <v>64</v>
      </c>
      <c r="BP17" s="19">
        <f>SUM(D17:BO17)</f>
        <v>3328</v>
      </c>
      <c r="BQ17" s="12">
        <f>BQ15</f>
        <v>167772.16</v>
      </c>
      <c r="BR17" s="12">
        <f t="shared" si="3"/>
        <v>558345748.48000002</v>
      </c>
      <c r="BS17" s="21">
        <f>BS15/2</f>
        <v>1.5625E-2</v>
      </c>
      <c r="BT17" s="12">
        <f>BP17*BQ17*BS17</f>
        <v>8724152.3200000003</v>
      </c>
      <c r="BU17" s="1">
        <f>BP17*BS17</f>
        <v>52</v>
      </c>
    </row>
    <row r="18" spans="1:73" ht="15.6" x14ac:dyDescent="0.3">
      <c r="B18" s="118"/>
      <c r="P18" s="4" t="s">
        <v>4</v>
      </c>
      <c r="Q18" s="4" t="s">
        <v>3</v>
      </c>
      <c r="R18" s="4" t="s">
        <v>6</v>
      </c>
      <c r="S18" s="177" t="s">
        <v>6</v>
      </c>
      <c r="T18" s="4" t="s">
        <v>6</v>
      </c>
      <c r="U18" s="4" t="s">
        <v>6</v>
      </c>
      <c r="V18" s="4" t="s">
        <v>6</v>
      </c>
      <c r="W18" s="4" t="s">
        <v>6</v>
      </c>
      <c r="X18" s="4" t="s">
        <v>6</v>
      </c>
      <c r="Y18" s="4" t="s">
        <v>6</v>
      </c>
      <c r="Z18" s="4" t="s">
        <v>6</v>
      </c>
      <c r="AA18" s="177" t="s">
        <v>6</v>
      </c>
      <c r="AB18" s="4" t="s">
        <v>6</v>
      </c>
      <c r="AC18" s="4" t="s">
        <v>6</v>
      </c>
      <c r="AD18" s="4" t="s">
        <v>6</v>
      </c>
      <c r="AE18" s="4" t="s">
        <v>6</v>
      </c>
      <c r="AF18" s="4" t="s">
        <v>6</v>
      </c>
      <c r="AG18" s="4" t="s">
        <v>6</v>
      </c>
      <c r="AH18" s="4" t="s">
        <v>6</v>
      </c>
      <c r="AI18" s="26" t="s">
        <v>6</v>
      </c>
      <c r="AJ18" s="25" t="s">
        <v>6</v>
      </c>
      <c r="AK18" s="4" t="s">
        <v>6</v>
      </c>
      <c r="AL18" s="4" t="s">
        <v>6</v>
      </c>
      <c r="AM18" s="4" t="s">
        <v>6</v>
      </c>
      <c r="AN18" s="4" t="s">
        <v>6</v>
      </c>
      <c r="AO18" s="4" t="s">
        <v>6</v>
      </c>
      <c r="AP18" s="4" t="s">
        <v>6</v>
      </c>
      <c r="AQ18" s="177" t="s">
        <v>6</v>
      </c>
      <c r="AR18" s="4" t="s">
        <v>6</v>
      </c>
      <c r="AS18" s="4" t="s">
        <v>6</v>
      </c>
      <c r="AT18" s="4" t="s">
        <v>6</v>
      </c>
      <c r="AU18" s="4" t="s">
        <v>6</v>
      </c>
      <c r="AV18" s="4" t="s">
        <v>6</v>
      </c>
      <c r="AW18" s="4" t="s">
        <v>6</v>
      </c>
      <c r="AX18" s="4" t="s">
        <v>6</v>
      </c>
      <c r="AY18" s="177" t="s">
        <v>6</v>
      </c>
      <c r="AZ18" s="4" t="s">
        <v>6</v>
      </c>
      <c r="BA18" s="4" t="s">
        <v>6</v>
      </c>
      <c r="BB18" s="4" t="s">
        <v>6</v>
      </c>
      <c r="BC18" s="4" t="s">
        <v>6</v>
      </c>
      <c r="BD18" s="4" t="s">
        <v>6</v>
      </c>
      <c r="BE18" s="4" t="s">
        <v>6</v>
      </c>
      <c r="BF18" s="4" t="s">
        <v>6</v>
      </c>
      <c r="BG18" s="177" t="s">
        <v>6</v>
      </c>
      <c r="BH18" s="4" t="s">
        <v>6</v>
      </c>
      <c r="BI18" s="4" t="s">
        <v>6</v>
      </c>
      <c r="BJ18" s="4" t="s">
        <v>6</v>
      </c>
      <c r="BK18" s="4" t="s">
        <v>6</v>
      </c>
      <c r="BL18" s="4" t="s">
        <v>6</v>
      </c>
      <c r="BM18" s="4" t="s">
        <v>6</v>
      </c>
      <c r="BN18" s="4" t="s">
        <v>6</v>
      </c>
      <c r="BO18" s="177" t="s">
        <v>6</v>
      </c>
      <c r="BR18" s="12"/>
      <c r="BS18" s="20"/>
    </row>
    <row r="19" spans="1:73" ht="13.8" customHeight="1" x14ac:dyDescent="0.3">
      <c r="B19" s="123"/>
      <c r="C19" s="124"/>
      <c r="D19" s="125"/>
      <c r="E19" s="125"/>
      <c r="F19" s="125"/>
      <c r="G19" s="126"/>
      <c r="P19" s="4">
        <v>0</v>
      </c>
      <c r="Q19" s="4">
        <v>0</v>
      </c>
      <c r="R19" s="4">
        <f t="shared" ref="R19:AI21" si="16">R17*2</f>
        <v>128</v>
      </c>
      <c r="S19" s="177">
        <f t="shared" si="16"/>
        <v>128</v>
      </c>
      <c r="T19" s="4">
        <f t="shared" si="16"/>
        <v>128</v>
      </c>
      <c r="U19" s="4">
        <f t="shared" si="16"/>
        <v>128</v>
      </c>
      <c r="V19" s="4">
        <f t="shared" si="16"/>
        <v>128</v>
      </c>
      <c r="W19" s="4">
        <f t="shared" si="16"/>
        <v>128</v>
      </c>
      <c r="X19" s="4">
        <f t="shared" si="16"/>
        <v>128</v>
      </c>
      <c r="Y19" s="4">
        <f t="shared" si="16"/>
        <v>128</v>
      </c>
      <c r="Z19" s="4">
        <f t="shared" si="16"/>
        <v>128</v>
      </c>
      <c r="AA19" s="177">
        <f t="shared" si="16"/>
        <v>128</v>
      </c>
      <c r="AB19" s="4">
        <f t="shared" si="16"/>
        <v>128</v>
      </c>
      <c r="AC19" s="4">
        <f t="shared" si="16"/>
        <v>128</v>
      </c>
      <c r="AD19" s="4">
        <f t="shared" si="16"/>
        <v>128</v>
      </c>
      <c r="AE19" s="4">
        <f t="shared" si="16"/>
        <v>128</v>
      </c>
      <c r="AF19" s="4">
        <f t="shared" si="16"/>
        <v>128</v>
      </c>
      <c r="AG19" s="4">
        <f t="shared" si="16"/>
        <v>128</v>
      </c>
      <c r="AH19" s="4">
        <f t="shared" si="16"/>
        <v>128</v>
      </c>
      <c r="AI19" s="26">
        <f t="shared" si="16"/>
        <v>128</v>
      </c>
      <c r="AJ19" s="25">
        <f t="shared" ref="AJ19:BO19" si="17">AJ17*2</f>
        <v>128</v>
      </c>
      <c r="AK19" s="4">
        <f t="shared" si="17"/>
        <v>128</v>
      </c>
      <c r="AL19" s="4">
        <f t="shared" si="17"/>
        <v>128</v>
      </c>
      <c r="AM19" s="4">
        <f t="shared" si="17"/>
        <v>128</v>
      </c>
      <c r="AN19" s="4">
        <f t="shared" si="17"/>
        <v>128</v>
      </c>
      <c r="AO19" s="4">
        <f t="shared" si="17"/>
        <v>128</v>
      </c>
      <c r="AP19" s="4">
        <f t="shared" si="17"/>
        <v>128</v>
      </c>
      <c r="AQ19" s="177">
        <f t="shared" si="17"/>
        <v>128</v>
      </c>
      <c r="AR19" s="4">
        <f t="shared" si="17"/>
        <v>128</v>
      </c>
      <c r="AS19" s="4">
        <f t="shared" si="17"/>
        <v>128</v>
      </c>
      <c r="AT19" s="4">
        <f t="shared" si="17"/>
        <v>128</v>
      </c>
      <c r="AU19" s="4">
        <f t="shared" si="17"/>
        <v>128</v>
      </c>
      <c r="AV19" s="4">
        <f t="shared" si="17"/>
        <v>128</v>
      </c>
      <c r="AW19" s="4">
        <f t="shared" si="17"/>
        <v>128</v>
      </c>
      <c r="AX19" s="4">
        <f t="shared" si="17"/>
        <v>128</v>
      </c>
      <c r="AY19" s="177">
        <f t="shared" si="17"/>
        <v>128</v>
      </c>
      <c r="AZ19" s="4">
        <f t="shared" si="17"/>
        <v>128</v>
      </c>
      <c r="BA19" s="4">
        <f t="shared" si="17"/>
        <v>128</v>
      </c>
      <c r="BB19" s="4">
        <f t="shared" si="17"/>
        <v>128</v>
      </c>
      <c r="BC19" s="4">
        <f t="shared" si="17"/>
        <v>128</v>
      </c>
      <c r="BD19" s="4">
        <f t="shared" si="17"/>
        <v>128</v>
      </c>
      <c r="BE19" s="4">
        <f t="shared" si="17"/>
        <v>128</v>
      </c>
      <c r="BF19" s="4">
        <f t="shared" si="17"/>
        <v>128</v>
      </c>
      <c r="BG19" s="177">
        <f t="shared" si="17"/>
        <v>128</v>
      </c>
      <c r="BH19" s="4">
        <f t="shared" si="17"/>
        <v>128</v>
      </c>
      <c r="BI19" s="4">
        <f t="shared" si="17"/>
        <v>128</v>
      </c>
      <c r="BJ19" s="4">
        <f t="shared" si="17"/>
        <v>128</v>
      </c>
      <c r="BK19" s="4">
        <f t="shared" si="17"/>
        <v>128</v>
      </c>
      <c r="BL19" s="4">
        <f t="shared" si="17"/>
        <v>128</v>
      </c>
      <c r="BM19" s="4">
        <f t="shared" si="17"/>
        <v>128</v>
      </c>
      <c r="BN19" s="4">
        <f t="shared" si="17"/>
        <v>128</v>
      </c>
      <c r="BO19" s="177">
        <f t="shared" si="17"/>
        <v>128</v>
      </c>
      <c r="BP19" s="19">
        <f>SUM(D19:BO19)</f>
        <v>6400</v>
      </c>
      <c r="BQ19" s="12">
        <f>BQ17</f>
        <v>167772.16</v>
      </c>
      <c r="BR19" s="12">
        <f t="shared" si="3"/>
        <v>1073741824</v>
      </c>
      <c r="BS19" s="21">
        <f>BS17/2</f>
        <v>7.8125E-3</v>
      </c>
      <c r="BT19" s="12">
        <f>BP19*BQ19*BS19</f>
        <v>8388608</v>
      </c>
      <c r="BU19" s="1">
        <f>BP19*BS19</f>
        <v>50</v>
      </c>
    </row>
    <row r="20" spans="1:73" ht="21" x14ac:dyDescent="0.4">
      <c r="B20" s="127"/>
      <c r="C20" s="128" t="s">
        <v>1</v>
      </c>
      <c r="D20" s="129"/>
      <c r="E20" s="130" t="s">
        <v>4</v>
      </c>
      <c r="F20" s="129"/>
      <c r="G20" s="131"/>
      <c r="R20" s="4" t="s">
        <v>4</v>
      </c>
      <c r="S20" s="177" t="s">
        <v>3</v>
      </c>
      <c r="T20" s="4" t="s">
        <v>6</v>
      </c>
      <c r="U20" s="4" t="s">
        <v>6</v>
      </c>
      <c r="V20" s="4" t="s">
        <v>6</v>
      </c>
      <c r="W20" s="4" t="s">
        <v>6</v>
      </c>
      <c r="X20" s="4" t="s">
        <v>6</v>
      </c>
      <c r="Y20" s="4" t="s">
        <v>6</v>
      </c>
      <c r="Z20" s="4" t="s">
        <v>6</v>
      </c>
      <c r="AA20" s="177" t="s">
        <v>6</v>
      </c>
      <c r="AB20" s="4" t="s">
        <v>6</v>
      </c>
      <c r="AC20" s="4" t="s">
        <v>6</v>
      </c>
      <c r="AD20" s="4" t="s">
        <v>6</v>
      </c>
      <c r="AE20" s="4" t="s">
        <v>6</v>
      </c>
      <c r="AF20" s="4" t="s">
        <v>6</v>
      </c>
      <c r="AG20" s="4" t="s">
        <v>6</v>
      </c>
      <c r="AH20" s="4" t="s">
        <v>6</v>
      </c>
      <c r="AI20" s="26" t="s">
        <v>6</v>
      </c>
      <c r="AJ20" s="25" t="s">
        <v>6</v>
      </c>
      <c r="AK20" s="4" t="s">
        <v>6</v>
      </c>
      <c r="AL20" s="4" t="s">
        <v>6</v>
      </c>
      <c r="AM20" s="4" t="s">
        <v>6</v>
      </c>
      <c r="AN20" s="4" t="s">
        <v>6</v>
      </c>
      <c r="AO20" s="4" t="s">
        <v>6</v>
      </c>
      <c r="AP20" s="4" t="s">
        <v>6</v>
      </c>
      <c r="AQ20" s="177" t="s">
        <v>6</v>
      </c>
      <c r="AR20" s="4" t="s">
        <v>6</v>
      </c>
      <c r="AS20" s="4" t="s">
        <v>6</v>
      </c>
      <c r="AT20" s="4" t="s">
        <v>6</v>
      </c>
      <c r="AU20" s="4" t="s">
        <v>6</v>
      </c>
      <c r="AV20" s="4" t="s">
        <v>6</v>
      </c>
      <c r="AW20" s="4" t="s">
        <v>6</v>
      </c>
      <c r="AX20" s="4" t="s">
        <v>6</v>
      </c>
      <c r="AY20" s="177" t="s">
        <v>6</v>
      </c>
      <c r="AZ20" s="4" t="s">
        <v>6</v>
      </c>
      <c r="BA20" s="4" t="s">
        <v>6</v>
      </c>
      <c r="BB20" s="4" t="s">
        <v>6</v>
      </c>
      <c r="BC20" s="4" t="s">
        <v>6</v>
      </c>
      <c r="BD20" s="4" t="s">
        <v>6</v>
      </c>
      <c r="BE20" s="4" t="s">
        <v>6</v>
      </c>
      <c r="BF20" s="4" t="s">
        <v>6</v>
      </c>
      <c r="BG20" s="177" t="s">
        <v>6</v>
      </c>
      <c r="BH20" s="4" t="s">
        <v>6</v>
      </c>
      <c r="BI20" s="4" t="s">
        <v>6</v>
      </c>
      <c r="BJ20" s="4" t="s">
        <v>6</v>
      </c>
      <c r="BK20" s="4" t="s">
        <v>6</v>
      </c>
      <c r="BL20" s="4" t="s">
        <v>6</v>
      </c>
      <c r="BM20" s="4" t="s">
        <v>6</v>
      </c>
      <c r="BN20" s="4" t="s">
        <v>6</v>
      </c>
      <c r="BO20" s="177" t="s">
        <v>6</v>
      </c>
      <c r="BR20" s="12"/>
      <c r="BS20" s="20"/>
    </row>
    <row r="21" spans="1:73" ht="21" x14ac:dyDescent="0.4">
      <c r="B21" s="127"/>
      <c r="C21" s="128" t="s">
        <v>2</v>
      </c>
      <c r="D21" s="129"/>
      <c r="E21" s="130" t="s">
        <v>3</v>
      </c>
      <c r="F21" s="129"/>
      <c r="G21" s="131"/>
      <c r="R21" s="4">
        <v>0</v>
      </c>
      <c r="S21" s="177">
        <v>0</v>
      </c>
      <c r="T21" s="4">
        <f t="shared" si="16"/>
        <v>256</v>
      </c>
      <c r="U21" s="4">
        <f t="shared" si="16"/>
        <v>256</v>
      </c>
      <c r="V21" s="4">
        <f t="shared" si="16"/>
        <v>256</v>
      </c>
      <c r="W21" s="4">
        <f t="shared" si="16"/>
        <v>256</v>
      </c>
      <c r="X21" s="4">
        <f t="shared" si="16"/>
        <v>256</v>
      </c>
      <c r="Y21" s="4">
        <f t="shared" si="16"/>
        <v>256</v>
      </c>
      <c r="Z21" s="4">
        <f t="shared" si="16"/>
        <v>256</v>
      </c>
      <c r="AA21" s="177">
        <f t="shared" si="16"/>
        <v>256</v>
      </c>
      <c r="AB21" s="4">
        <f t="shared" si="16"/>
        <v>256</v>
      </c>
      <c r="AC21" s="4">
        <f t="shared" si="16"/>
        <v>256</v>
      </c>
      <c r="AD21" s="4">
        <f t="shared" si="16"/>
        <v>256</v>
      </c>
      <c r="AE21" s="4">
        <f t="shared" si="16"/>
        <v>256</v>
      </c>
      <c r="AF21" s="4">
        <f t="shared" si="16"/>
        <v>256</v>
      </c>
      <c r="AG21" s="4">
        <f t="shared" si="16"/>
        <v>256</v>
      </c>
      <c r="AH21" s="4">
        <f t="shared" si="16"/>
        <v>256</v>
      </c>
      <c r="AI21" s="26">
        <f t="shared" si="16"/>
        <v>256</v>
      </c>
      <c r="AJ21" s="25">
        <f t="shared" ref="AJ21:BO21" si="18">AJ19*2</f>
        <v>256</v>
      </c>
      <c r="AK21" s="4">
        <f t="shared" si="18"/>
        <v>256</v>
      </c>
      <c r="AL21" s="4">
        <f t="shared" si="18"/>
        <v>256</v>
      </c>
      <c r="AM21" s="4">
        <f t="shared" si="18"/>
        <v>256</v>
      </c>
      <c r="AN21" s="4">
        <f t="shared" si="18"/>
        <v>256</v>
      </c>
      <c r="AO21" s="4">
        <f t="shared" si="18"/>
        <v>256</v>
      </c>
      <c r="AP21" s="4">
        <f t="shared" si="18"/>
        <v>256</v>
      </c>
      <c r="AQ21" s="177">
        <f t="shared" si="18"/>
        <v>256</v>
      </c>
      <c r="AR21" s="4">
        <f t="shared" si="18"/>
        <v>256</v>
      </c>
      <c r="AS21" s="4">
        <f t="shared" si="18"/>
        <v>256</v>
      </c>
      <c r="AT21" s="4">
        <f t="shared" si="18"/>
        <v>256</v>
      </c>
      <c r="AU21" s="4">
        <f t="shared" si="18"/>
        <v>256</v>
      </c>
      <c r="AV21" s="4">
        <f t="shared" si="18"/>
        <v>256</v>
      </c>
      <c r="AW21" s="4">
        <f t="shared" si="18"/>
        <v>256</v>
      </c>
      <c r="AX21" s="4">
        <f t="shared" si="18"/>
        <v>256</v>
      </c>
      <c r="AY21" s="177">
        <f t="shared" si="18"/>
        <v>256</v>
      </c>
      <c r="AZ21" s="4">
        <f t="shared" si="18"/>
        <v>256</v>
      </c>
      <c r="BA21" s="4">
        <f t="shared" si="18"/>
        <v>256</v>
      </c>
      <c r="BB21" s="4">
        <f t="shared" si="18"/>
        <v>256</v>
      </c>
      <c r="BC21" s="4">
        <f t="shared" si="18"/>
        <v>256</v>
      </c>
      <c r="BD21" s="4">
        <f t="shared" si="18"/>
        <v>256</v>
      </c>
      <c r="BE21" s="4">
        <f t="shared" si="18"/>
        <v>256</v>
      </c>
      <c r="BF21" s="4">
        <f t="shared" si="18"/>
        <v>256</v>
      </c>
      <c r="BG21" s="177">
        <f t="shared" si="18"/>
        <v>256</v>
      </c>
      <c r="BH21" s="4">
        <f t="shared" si="18"/>
        <v>256</v>
      </c>
      <c r="BI21" s="4">
        <f t="shared" si="18"/>
        <v>256</v>
      </c>
      <c r="BJ21" s="4">
        <f t="shared" si="18"/>
        <v>256</v>
      </c>
      <c r="BK21" s="4">
        <f t="shared" si="18"/>
        <v>256</v>
      </c>
      <c r="BL21" s="4">
        <f t="shared" si="18"/>
        <v>256</v>
      </c>
      <c r="BM21" s="4">
        <f t="shared" si="18"/>
        <v>256</v>
      </c>
      <c r="BN21" s="4">
        <f t="shared" si="18"/>
        <v>256</v>
      </c>
      <c r="BO21" s="177">
        <f t="shared" si="18"/>
        <v>256</v>
      </c>
      <c r="BP21" s="19">
        <f>SUM(E21:BO21)</f>
        <v>12288</v>
      </c>
      <c r="BQ21" s="12">
        <f>BQ7</f>
        <v>167772.16</v>
      </c>
      <c r="BR21" s="12">
        <f t="shared" si="3"/>
        <v>2061584302.0799999</v>
      </c>
      <c r="BS21" s="21">
        <f>BS19/2</f>
        <v>3.90625E-3</v>
      </c>
      <c r="BT21" s="12">
        <f>BP21*BQ21*BS21</f>
        <v>8053063.6799999997</v>
      </c>
      <c r="BU21" s="1">
        <f>BP21*BS21</f>
        <v>48</v>
      </c>
    </row>
    <row r="22" spans="1:73" ht="21" x14ac:dyDescent="0.4">
      <c r="B22" s="127"/>
      <c r="C22" s="128" t="s">
        <v>5</v>
      </c>
      <c r="D22" s="129"/>
      <c r="E22" s="130" t="s">
        <v>6</v>
      </c>
      <c r="F22" s="129"/>
      <c r="G22" s="131"/>
      <c r="T22" s="4" t="s">
        <v>4</v>
      </c>
      <c r="U22" s="4" t="s">
        <v>3</v>
      </c>
      <c r="V22" s="4" t="s">
        <v>6</v>
      </c>
      <c r="W22" s="4" t="s">
        <v>6</v>
      </c>
      <c r="X22" s="4" t="s">
        <v>6</v>
      </c>
      <c r="Y22" s="4" t="s">
        <v>6</v>
      </c>
      <c r="Z22" s="4" t="s">
        <v>6</v>
      </c>
      <c r="AA22" s="177" t="s">
        <v>6</v>
      </c>
      <c r="AB22" s="4" t="s">
        <v>6</v>
      </c>
      <c r="AC22" s="4" t="s">
        <v>6</v>
      </c>
      <c r="AD22" s="4" t="s">
        <v>6</v>
      </c>
      <c r="AE22" s="4" t="s">
        <v>6</v>
      </c>
      <c r="AF22" s="4" t="s">
        <v>6</v>
      </c>
      <c r="AG22" s="4" t="s">
        <v>6</v>
      </c>
      <c r="AH22" s="4" t="s">
        <v>6</v>
      </c>
      <c r="AI22" s="26" t="s">
        <v>6</v>
      </c>
      <c r="AJ22" s="25" t="s">
        <v>6</v>
      </c>
      <c r="AK22" s="4" t="s">
        <v>6</v>
      </c>
      <c r="AL22" s="4" t="s">
        <v>6</v>
      </c>
      <c r="AM22" s="4" t="s">
        <v>6</v>
      </c>
      <c r="AN22" s="4" t="s">
        <v>6</v>
      </c>
      <c r="AO22" s="4" t="s">
        <v>6</v>
      </c>
      <c r="AP22" s="4" t="s">
        <v>6</v>
      </c>
      <c r="AQ22" s="177" t="s">
        <v>6</v>
      </c>
      <c r="AR22" s="4" t="s">
        <v>6</v>
      </c>
      <c r="AS22" s="4" t="s">
        <v>6</v>
      </c>
      <c r="AT22" s="4" t="s">
        <v>6</v>
      </c>
      <c r="AU22" s="4" t="s">
        <v>6</v>
      </c>
      <c r="AV22" s="4" t="s">
        <v>6</v>
      </c>
      <c r="AW22" s="4" t="s">
        <v>6</v>
      </c>
      <c r="AX22" s="4" t="s">
        <v>6</v>
      </c>
      <c r="AY22" s="177" t="s">
        <v>6</v>
      </c>
      <c r="AZ22" s="4" t="s">
        <v>6</v>
      </c>
      <c r="BA22" s="4" t="s">
        <v>6</v>
      </c>
      <c r="BB22" s="4" t="s">
        <v>6</v>
      </c>
      <c r="BC22" s="4" t="s">
        <v>6</v>
      </c>
      <c r="BD22" s="4" t="s">
        <v>6</v>
      </c>
      <c r="BE22" s="4" t="s">
        <v>6</v>
      </c>
      <c r="BF22" s="4" t="s">
        <v>6</v>
      </c>
      <c r="BG22" s="177" t="s">
        <v>6</v>
      </c>
      <c r="BH22" s="4" t="s">
        <v>6</v>
      </c>
      <c r="BI22" s="4" t="s">
        <v>6</v>
      </c>
      <c r="BJ22" s="4" t="s">
        <v>6</v>
      </c>
      <c r="BK22" s="4" t="s">
        <v>6</v>
      </c>
      <c r="BL22" s="4" t="s">
        <v>6</v>
      </c>
      <c r="BM22" s="4" t="s">
        <v>6</v>
      </c>
      <c r="BN22" s="4" t="s">
        <v>6</v>
      </c>
      <c r="BO22" s="177" t="s">
        <v>6</v>
      </c>
      <c r="BR22" s="12"/>
      <c r="BS22" s="20"/>
    </row>
    <row r="23" spans="1:73" ht="21" x14ac:dyDescent="0.4">
      <c r="B23" s="127"/>
      <c r="C23" s="128" t="s">
        <v>54</v>
      </c>
      <c r="D23" s="129"/>
      <c r="E23" s="129"/>
      <c r="F23" s="129"/>
      <c r="G23" s="131"/>
      <c r="T23" s="4">
        <v>0</v>
      </c>
      <c r="U23" s="4">
        <v>0</v>
      </c>
      <c r="V23" s="4">
        <f t="shared" ref="V23:AI23" si="19">V21*2</f>
        <v>512</v>
      </c>
      <c r="W23" s="4">
        <f t="shared" si="19"/>
        <v>512</v>
      </c>
      <c r="X23" s="4">
        <f t="shared" si="19"/>
        <v>512</v>
      </c>
      <c r="Y23" s="4">
        <f t="shared" si="19"/>
        <v>512</v>
      </c>
      <c r="Z23" s="4">
        <f t="shared" si="19"/>
        <v>512</v>
      </c>
      <c r="AA23" s="177">
        <f t="shared" si="19"/>
        <v>512</v>
      </c>
      <c r="AB23" s="4">
        <f t="shared" si="19"/>
        <v>512</v>
      </c>
      <c r="AC23" s="4">
        <f t="shared" si="19"/>
        <v>512</v>
      </c>
      <c r="AD23" s="4">
        <f t="shared" si="19"/>
        <v>512</v>
      </c>
      <c r="AE23" s="4">
        <f t="shared" si="19"/>
        <v>512</v>
      </c>
      <c r="AF23" s="4">
        <f t="shared" si="19"/>
        <v>512</v>
      </c>
      <c r="AG23" s="4">
        <f t="shared" si="19"/>
        <v>512</v>
      </c>
      <c r="AH23" s="4">
        <f t="shared" si="19"/>
        <v>512</v>
      </c>
      <c r="AI23" s="26">
        <f t="shared" si="19"/>
        <v>512</v>
      </c>
      <c r="AJ23" s="25">
        <f t="shared" ref="AJ23:BO23" si="20">AJ21*2</f>
        <v>512</v>
      </c>
      <c r="AK23" s="4">
        <f t="shared" si="20"/>
        <v>512</v>
      </c>
      <c r="AL23" s="4">
        <f t="shared" si="20"/>
        <v>512</v>
      </c>
      <c r="AM23" s="4">
        <f t="shared" si="20"/>
        <v>512</v>
      </c>
      <c r="AN23" s="4">
        <f t="shared" si="20"/>
        <v>512</v>
      </c>
      <c r="AO23" s="4">
        <f t="shared" si="20"/>
        <v>512</v>
      </c>
      <c r="AP23" s="4">
        <f t="shared" si="20"/>
        <v>512</v>
      </c>
      <c r="AQ23" s="177">
        <f t="shared" si="20"/>
        <v>512</v>
      </c>
      <c r="AR23" s="4">
        <f t="shared" si="20"/>
        <v>512</v>
      </c>
      <c r="AS23" s="4">
        <f t="shared" si="20"/>
        <v>512</v>
      </c>
      <c r="AT23" s="4">
        <f t="shared" si="20"/>
        <v>512</v>
      </c>
      <c r="AU23" s="4">
        <f t="shared" si="20"/>
        <v>512</v>
      </c>
      <c r="AV23" s="4">
        <f t="shared" si="20"/>
        <v>512</v>
      </c>
      <c r="AW23" s="4">
        <f t="shared" si="20"/>
        <v>512</v>
      </c>
      <c r="AX23" s="4">
        <f t="shared" si="20"/>
        <v>512</v>
      </c>
      <c r="AY23" s="177">
        <f t="shared" si="20"/>
        <v>512</v>
      </c>
      <c r="AZ23" s="4">
        <f t="shared" si="20"/>
        <v>512</v>
      </c>
      <c r="BA23" s="4">
        <f t="shared" si="20"/>
        <v>512</v>
      </c>
      <c r="BB23" s="4">
        <f t="shared" si="20"/>
        <v>512</v>
      </c>
      <c r="BC23" s="4">
        <f t="shared" si="20"/>
        <v>512</v>
      </c>
      <c r="BD23" s="4">
        <f t="shared" si="20"/>
        <v>512</v>
      </c>
      <c r="BE23" s="4">
        <f t="shared" si="20"/>
        <v>512</v>
      </c>
      <c r="BF23" s="4">
        <f t="shared" si="20"/>
        <v>512</v>
      </c>
      <c r="BG23" s="177">
        <f t="shared" si="20"/>
        <v>512</v>
      </c>
      <c r="BH23" s="4">
        <f t="shared" si="20"/>
        <v>512</v>
      </c>
      <c r="BI23" s="4">
        <f t="shared" si="20"/>
        <v>512</v>
      </c>
      <c r="BJ23" s="4">
        <f t="shared" si="20"/>
        <v>512</v>
      </c>
      <c r="BK23" s="4">
        <f t="shared" si="20"/>
        <v>512</v>
      </c>
      <c r="BL23" s="4">
        <f t="shared" si="20"/>
        <v>512</v>
      </c>
      <c r="BM23" s="4">
        <f t="shared" si="20"/>
        <v>512</v>
      </c>
      <c r="BN23" s="4">
        <f t="shared" si="20"/>
        <v>512</v>
      </c>
      <c r="BO23" s="177">
        <f t="shared" si="20"/>
        <v>512</v>
      </c>
      <c r="BP23" s="19">
        <f>SUM(E23:BO23)</f>
        <v>23552</v>
      </c>
      <c r="BQ23" s="12">
        <f>BQ7</f>
        <v>167772.16</v>
      </c>
      <c r="BR23" s="12">
        <f t="shared" si="3"/>
        <v>3951369912.3200002</v>
      </c>
      <c r="BS23" s="21">
        <f>BS21/2</f>
        <v>1.953125E-3</v>
      </c>
      <c r="BT23" s="12">
        <f>BP23*BQ23*BS23</f>
        <v>7717519.3600000003</v>
      </c>
      <c r="BU23" s="1">
        <f>BP23*BS23</f>
        <v>46</v>
      </c>
    </row>
    <row r="24" spans="1:73" ht="21" x14ac:dyDescent="0.4">
      <c r="B24" s="127"/>
      <c r="C24" s="128" t="s">
        <v>53</v>
      </c>
      <c r="D24" s="129"/>
      <c r="E24" s="129"/>
      <c r="F24" s="129"/>
      <c r="G24" s="131"/>
      <c r="V24" s="4" t="s">
        <v>4</v>
      </c>
      <c r="W24" s="4" t="s">
        <v>3</v>
      </c>
      <c r="X24" s="4" t="s">
        <v>6</v>
      </c>
      <c r="Y24" s="4" t="s">
        <v>6</v>
      </c>
      <c r="Z24" s="4" t="s">
        <v>6</v>
      </c>
      <c r="AA24" s="177" t="s">
        <v>6</v>
      </c>
      <c r="AB24" s="4" t="s">
        <v>6</v>
      </c>
      <c r="AC24" s="4" t="s">
        <v>6</v>
      </c>
      <c r="AD24" s="4" t="s">
        <v>6</v>
      </c>
      <c r="AE24" s="4" t="s">
        <v>6</v>
      </c>
      <c r="AF24" s="4" t="s">
        <v>6</v>
      </c>
      <c r="AG24" s="4" t="s">
        <v>6</v>
      </c>
      <c r="AH24" s="4" t="s">
        <v>6</v>
      </c>
      <c r="AI24" s="26" t="s">
        <v>6</v>
      </c>
      <c r="AJ24" s="25" t="s">
        <v>6</v>
      </c>
      <c r="AK24" s="4" t="s">
        <v>6</v>
      </c>
      <c r="AL24" s="4" t="s">
        <v>6</v>
      </c>
      <c r="AM24" s="4" t="s">
        <v>6</v>
      </c>
      <c r="AN24" s="4" t="s">
        <v>6</v>
      </c>
      <c r="AO24" s="4" t="s">
        <v>6</v>
      </c>
      <c r="AP24" s="4" t="s">
        <v>6</v>
      </c>
      <c r="AQ24" s="177" t="s">
        <v>6</v>
      </c>
      <c r="AR24" s="4" t="s">
        <v>6</v>
      </c>
      <c r="AS24" s="4" t="s">
        <v>6</v>
      </c>
      <c r="AT24" s="4" t="s">
        <v>6</v>
      </c>
      <c r="AU24" s="4" t="s">
        <v>6</v>
      </c>
      <c r="AV24" s="4" t="s">
        <v>6</v>
      </c>
      <c r="AW24" s="4" t="s">
        <v>6</v>
      </c>
      <c r="AX24" s="4" t="s">
        <v>6</v>
      </c>
      <c r="AY24" s="177" t="s">
        <v>6</v>
      </c>
      <c r="AZ24" s="4" t="s">
        <v>6</v>
      </c>
      <c r="BA24" s="4" t="s">
        <v>6</v>
      </c>
      <c r="BB24" s="4" t="s">
        <v>6</v>
      </c>
      <c r="BC24" s="4" t="s">
        <v>6</v>
      </c>
      <c r="BD24" s="4" t="s">
        <v>6</v>
      </c>
      <c r="BE24" s="4" t="s">
        <v>6</v>
      </c>
      <c r="BF24" s="4" t="s">
        <v>6</v>
      </c>
      <c r="BG24" s="177" t="s">
        <v>6</v>
      </c>
      <c r="BH24" s="4" t="s">
        <v>6</v>
      </c>
      <c r="BI24" s="4" t="s">
        <v>6</v>
      </c>
      <c r="BJ24" s="4" t="s">
        <v>6</v>
      </c>
      <c r="BK24" s="4" t="s">
        <v>6</v>
      </c>
      <c r="BL24" s="4" t="s">
        <v>6</v>
      </c>
      <c r="BM24" s="4" t="s">
        <v>6</v>
      </c>
      <c r="BN24" s="4" t="s">
        <v>6</v>
      </c>
      <c r="BO24" s="177" t="s">
        <v>6</v>
      </c>
      <c r="BR24" s="12"/>
      <c r="BS24" s="20"/>
    </row>
    <row r="25" spans="1:73" ht="13.8" customHeight="1" x14ac:dyDescent="0.3">
      <c r="B25" s="132"/>
      <c r="C25" s="133"/>
      <c r="D25" s="134"/>
      <c r="E25" s="134"/>
      <c r="F25" s="134"/>
      <c r="G25" s="135"/>
      <c r="V25" s="4">
        <v>0</v>
      </c>
      <c r="W25" s="4">
        <v>0</v>
      </c>
      <c r="X25" s="4">
        <f t="shared" ref="X25:AI25" si="21">X23*2</f>
        <v>1024</v>
      </c>
      <c r="Y25" s="4">
        <f t="shared" si="21"/>
        <v>1024</v>
      </c>
      <c r="Z25" s="4">
        <f t="shared" si="21"/>
        <v>1024</v>
      </c>
      <c r="AA25" s="177">
        <f t="shared" si="21"/>
        <v>1024</v>
      </c>
      <c r="AB25" s="4">
        <f t="shared" si="21"/>
        <v>1024</v>
      </c>
      <c r="AC25" s="4">
        <f t="shared" si="21"/>
        <v>1024</v>
      </c>
      <c r="AD25" s="4">
        <f t="shared" si="21"/>
        <v>1024</v>
      </c>
      <c r="AE25" s="4">
        <f t="shared" si="21"/>
        <v>1024</v>
      </c>
      <c r="AF25" s="4">
        <f t="shared" si="21"/>
        <v>1024</v>
      </c>
      <c r="AG25" s="4">
        <f t="shared" si="21"/>
        <v>1024</v>
      </c>
      <c r="AH25" s="4">
        <f t="shared" si="21"/>
        <v>1024</v>
      </c>
      <c r="AI25" s="26">
        <f t="shared" si="21"/>
        <v>1024</v>
      </c>
      <c r="AJ25" s="25">
        <f t="shared" ref="AJ25:BO25" si="22">AJ23*2</f>
        <v>1024</v>
      </c>
      <c r="AK25" s="4">
        <f t="shared" si="22"/>
        <v>1024</v>
      </c>
      <c r="AL25" s="4">
        <f t="shared" si="22"/>
        <v>1024</v>
      </c>
      <c r="AM25" s="4">
        <f t="shared" si="22"/>
        <v>1024</v>
      </c>
      <c r="AN25" s="4">
        <f t="shared" si="22"/>
        <v>1024</v>
      </c>
      <c r="AO25" s="4">
        <f t="shared" si="22"/>
        <v>1024</v>
      </c>
      <c r="AP25" s="4">
        <f t="shared" si="22"/>
        <v>1024</v>
      </c>
      <c r="AQ25" s="177">
        <f t="shared" si="22"/>
        <v>1024</v>
      </c>
      <c r="AR25" s="4">
        <f t="shared" si="22"/>
        <v>1024</v>
      </c>
      <c r="AS25" s="4">
        <f t="shared" si="22"/>
        <v>1024</v>
      </c>
      <c r="AT25" s="4">
        <f t="shared" si="22"/>
        <v>1024</v>
      </c>
      <c r="AU25" s="4">
        <f t="shared" si="22"/>
        <v>1024</v>
      </c>
      <c r="AV25" s="4">
        <f t="shared" si="22"/>
        <v>1024</v>
      </c>
      <c r="AW25" s="4">
        <f t="shared" si="22"/>
        <v>1024</v>
      </c>
      <c r="AX25" s="4">
        <f t="shared" si="22"/>
        <v>1024</v>
      </c>
      <c r="AY25" s="177">
        <f t="shared" si="22"/>
        <v>1024</v>
      </c>
      <c r="AZ25" s="4">
        <f t="shared" si="22"/>
        <v>1024</v>
      </c>
      <c r="BA25" s="4">
        <f t="shared" si="22"/>
        <v>1024</v>
      </c>
      <c r="BB25" s="4">
        <f t="shared" si="22"/>
        <v>1024</v>
      </c>
      <c r="BC25" s="4">
        <f t="shared" si="22"/>
        <v>1024</v>
      </c>
      <c r="BD25" s="4">
        <f t="shared" si="22"/>
        <v>1024</v>
      </c>
      <c r="BE25" s="4">
        <f t="shared" si="22"/>
        <v>1024</v>
      </c>
      <c r="BF25" s="4">
        <f t="shared" si="22"/>
        <v>1024</v>
      </c>
      <c r="BG25" s="177">
        <f t="shared" si="22"/>
        <v>1024</v>
      </c>
      <c r="BH25" s="4">
        <f t="shared" si="22"/>
        <v>1024</v>
      </c>
      <c r="BI25" s="4">
        <f t="shared" si="22"/>
        <v>1024</v>
      </c>
      <c r="BJ25" s="4">
        <f t="shared" si="22"/>
        <v>1024</v>
      </c>
      <c r="BK25" s="4">
        <f t="shared" si="22"/>
        <v>1024</v>
      </c>
      <c r="BL25" s="4">
        <f t="shared" si="22"/>
        <v>1024</v>
      </c>
      <c r="BM25" s="4">
        <f t="shared" si="22"/>
        <v>1024</v>
      </c>
      <c r="BN25" s="4">
        <f t="shared" si="22"/>
        <v>1024</v>
      </c>
      <c r="BO25" s="177">
        <f t="shared" si="22"/>
        <v>1024</v>
      </c>
      <c r="BP25" s="19">
        <f>SUM(D25:BO25)</f>
        <v>45056</v>
      </c>
      <c r="BQ25" s="12">
        <f>BQ7</f>
        <v>167772.16</v>
      </c>
      <c r="BR25" s="12">
        <f t="shared" si="3"/>
        <v>7559142440.96</v>
      </c>
      <c r="BS25" s="21">
        <f>BS23/2</f>
        <v>9.765625E-4</v>
      </c>
      <c r="BT25" s="12">
        <f>BP25*BQ25*BS25</f>
        <v>7381975.04</v>
      </c>
      <c r="BU25" s="1">
        <f>BP25*BS25</f>
        <v>44</v>
      </c>
    </row>
    <row r="26" spans="1:73" ht="13.8" customHeight="1" x14ac:dyDescent="0.3">
      <c r="X26" s="4" t="s">
        <v>4</v>
      </c>
      <c r="Y26" s="4" t="s">
        <v>3</v>
      </c>
      <c r="Z26" s="4" t="s">
        <v>6</v>
      </c>
      <c r="AA26" s="177" t="s">
        <v>6</v>
      </c>
      <c r="AB26" s="4" t="s">
        <v>6</v>
      </c>
      <c r="AC26" s="4" t="s">
        <v>6</v>
      </c>
      <c r="AD26" s="4" t="s">
        <v>6</v>
      </c>
      <c r="AE26" s="4" t="s">
        <v>6</v>
      </c>
      <c r="AF26" s="4" t="s">
        <v>6</v>
      </c>
      <c r="AG26" s="4" t="s">
        <v>6</v>
      </c>
      <c r="AH26" s="4" t="s">
        <v>6</v>
      </c>
      <c r="AI26" s="26" t="s">
        <v>6</v>
      </c>
      <c r="AJ26" s="25" t="s">
        <v>6</v>
      </c>
      <c r="AK26" s="4" t="s">
        <v>6</v>
      </c>
      <c r="AL26" s="4" t="s">
        <v>6</v>
      </c>
      <c r="AM26" s="4" t="s">
        <v>6</v>
      </c>
      <c r="AN26" s="4" t="s">
        <v>6</v>
      </c>
      <c r="AO26" s="4" t="s">
        <v>6</v>
      </c>
      <c r="AP26" s="4" t="s">
        <v>6</v>
      </c>
      <c r="AQ26" s="177" t="s">
        <v>6</v>
      </c>
      <c r="AR26" s="4" t="s">
        <v>6</v>
      </c>
      <c r="AS26" s="4" t="s">
        <v>6</v>
      </c>
      <c r="AT26" s="4" t="s">
        <v>6</v>
      </c>
      <c r="AU26" s="4" t="s">
        <v>6</v>
      </c>
      <c r="AV26" s="4" t="s">
        <v>6</v>
      </c>
      <c r="AW26" s="4" t="s">
        <v>6</v>
      </c>
      <c r="AX26" s="4" t="s">
        <v>6</v>
      </c>
      <c r="AY26" s="177" t="s">
        <v>6</v>
      </c>
      <c r="AZ26" s="4" t="s">
        <v>6</v>
      </c>
      <c r="BA26" s="4" t="s">
        <v>6</v>
      </c>
      <c r="BB26" s="4" t="s">
        <v>6</v>
      </c>
      <c r="BC26" s="4" t="s">
        <v>6</v>
      </c>
      <c r="BD26" s="4" t="s">
        <v>6</v>
      </c>
      <c r="BE26" s="4" t="s">
        <v>6</v>
      </c>
      <c r="BF26" s="4" t="s">
        <v>6</v>
      </c>
      <c r="BG26" s="177" t="s">
        <v>6</v>
      </c>
      <c r="BH26" s="4" t="s">
        <v>6</v>
      </c>
      <c r="BI26" s="4" t="s">
        <v>6</v>
      </c>
      <c r="BJ26" s="4" t="s">
        <v>6</v>
      </c>
      <c r="BK26" s="4" t="s">
        <v>6</v>
      </c>
      <c r="BL26" s="4" t="s">
        <v>6</v>
      </c>
      <c r="BM26" s="4" t="s">
        <v>6</v>
      </c>
      <c r="BN26" s="4" t="s">
        <v>6</v>
      </c>
      <c r="BO26" s="177" t="s">
        <v>6</v>
      </c>
      <c r="BR26" s="12"/>
      <c r="BS26" s="20"/>
    </row>
    <row r="27" spans="1:73" ht="13.8" customHeight="1" x14ac:dyDescent="0.3">
      <c r="A27" s="24"/>
      <c r="X27" s="4">
        <v>0</v>
      </c>
      <c r="Y27" s="4">
        <v>0</v>
      </c>
      <c r="Z27" s="4">
        <f t="shared" ref="Z27:AI27" si="23">Z25*2</f>
        <v>2048</v>
      </c>
      <c r="AA27" s="177">
        <f t="shared" si="23"/>
        <v>2048</v>
      </c>
      <c r="AB27" s="4">
        <f t="shared" si="23"/>
        <v>2048</v>
      </c>
      <c r="AC27" s="4">
        <f t="shared" si="23"/>
        <v>2048</v>
      </c>
      <c r="AD27" s="4">
        <f t="shared" si="23"/>
        <v>2048</v>
      </c>
      <c r="AE27" s="4">
        <f t="shared" si="23"/>
        <v>2048</v>
      </c>
      <c r="AF27" s="4">
        <f t="shared" si="23"/>
        <v>2048</v>
      </c>
      <c r="AG27" s="4">
        <f t="shared" si="23"/>
        <v>2048</v>
      </c>
      <c r="AH27" s="4">
        <f t="shared" si="23"/>
        <v>2048</v>
      </c>
      <c r="AI27" s="26">
        <f t="shared" si="23"/>
        <v>2048</v>
      </c>
      <c r="AJ27" s="25">
        <f t="shared" ref="AJ27:BO27" si="24">AJ25*2</f>
        <v>2048</v>
      </c>
      <c r="AK27" s="4">
        <f t="shared" si="24"/>
        <v>2048</v>
      </c>
      <c r="AL27" s="4">
        <f t="shared" si="24"/>
        <v>2048</v>
      </c>
      <c r="AM27" s="4">
        <f t="shared" si="24"/>
        <v>2048</v>
      </c>
      <c r="AN27" s="4">
        <f t="shared" si="24"/>
        <v>2048</v>
      </c>
      <c r="AO27" s="4">
        <f t="shared" si="24"/>
        <v>2048</v>
      </c>
      <c r="AP27" s="4">
        <f t="shared" si="24"/>
        <v>2048</v>
      </c>
      <c r="AQ27" s="177">
        <f t="shared" si="24"/>
        <v>2048</v>
      </c>
      <c r="AR27" s="4">
        <f t="shared" si="24"/>
        <v>2048</v>
      </c>
      <c r="AS27" s="4">
        <f t="shared" si="24"/>
        <v>2048</v>
      </c>
      <c r="AT27" s="4">
        <f t="shared" si="24"/>
        <v>2048</v>
      </c>
      <c r="AU27" s="4">
        <f t="shared" si="24"/>
        <v>2048</v>
      </c>
      <c r="AV27" s="4">
        <f t="shared" si="24"/>
        <v>2048</v>
      </c>
      <c r="AW27" s="4">
        <f t="shared" si="24"/>
        <v>2048</v>
      </c>
      <c r="AX27" s="4">
        <f t="shared" si="24"/>
        <v>2048</v>
      </c>
      <c r="AY27" s="177">
        <f t="shared" si="24"/>
        <v>2048</v>
      </c>
      <c r="AZ27" s="4">
        <f t="shared" si="24"/>
        <v>2048</v>
      </c>
      <c r="BA27" s="4">
        <f t="shared" si="24"/>
        <v>2048</v>
      </c>
      <c r="BB27" s="4">
        <f t="shared" si="24"/>
        <v>2048</v>
      </c>
      <c r="BC27" s="4">
        <f t="shared" si="24"/>
        <v>2048</v>
      </c>
      <c r="BD27" s="4">
        <f t="shared" si="24"/>
        <v>2048</v>
      </c>
      <c r="BE27" s="4">
        <f t="shared" si="24"/>
        <v>2048</v>
      </c>
      <c r="BF27" s="4">
        <f t="shared" si="24"/>
        <v>2048</v>
      </c>
      <c r="BG27" s="177">
        <f t="shared" si="24"/>
        <v>2048</v>
      </c>
      <c r="BH27" s="4">
        <f t="shared" si="24"/>
        <v>2048</v>
      </c>
      <c r="BI27" s="4">
        <f t="shared" si="24"/>
        <v>2048</v>
      </c>
      <c r="BJ27" s="4">
        <f t="shared" si="24"/>
        <v>2048</v>
      </c>
      <c r="BK27" s="4">
        <f t="shared" si="24"/>
        <v>2048</v>
      </c>
      <c r="BL27" s="4">
        <f t="shared" si="24"/>
        <v>2048</v>
      </c>
      <c r="BM27" s="4">
        <f t="shared" si="24"/>
        <v>2048</v>
      </c>
      <c r="BN27" s="4">
        <f t="shared" si="24"/>
        <v>2048</v>
      </c>
      <c r="BO27" s="177">
        <f t="shared" si="24"/>
        <v>2048</v>
      </c>
      <c r="BP27" s="19">
        <f>SUM(D27:BO27)</f>
        <v>86016</v>
      </c>
      <c r="BQ27" s="12">
        <f>BQ7</f>
        <v>167772.16</v>
      </c>
      <c r="BR27" s="12">
        <f t="shared" si="3"/>
        <v>14431090114.559999</v>
      </c>
      <c r="BS27" s="21">
        <f>BS25/2</f>
        <v>4.8828125E-4</v>
      </c>
      <c r="BT27" s="12">
        <f>BP27*BQ27*BS27</f>
        <v>7046430.7199999997</v>
      </c>
      <c r="BU27" s="1">
        <f>BP27*BS27</f>
        <v>42</v>
      </c>
    </row>
    <row r="28" spans="1:73" ht="13.8" customHeight="1" x14ac:dyDescent="0.3">
      <c r="Z28" s="4" t="s">
        <v>4</v>
      </c>
      <c r="AA28" s="177" t="s">
        <v>3</v>
      </c>
      <c r="AB28" s="4" t="s">
        <v>6</v>
      </c>
      <c r="AC28" s="4" t="s">
        <v>6</v>
      </c>
      <c r="AD28" s="4" t="s">
        <v>6</v>
      </c>
      <c r="AE28" s="4" t="s">
        <v>6</v>
      </c>
      <c r="AF28" s="4" t="s">
        <v>6</v>
      </c>
      <c r="AG28" s="4" t="s">
        <v>6</v>
      </c>
      <c r="AH28" s="4" t="s">
        <v>6</v>
      </c>
      <c r="AI28" s="26" t="s">
        <v>6</v>
      </c>
      <c r="AJ28" s="25" t="s">
        <v>6</v>
      </c>
      <c r="AK28" s="4" t="s">
        <v>6</v>
      </c>
      <c r="AL28" s="4" t="s">
        <v>6</v>
      </c>
      <c r="AM28" s="4" t="s">
        <v>6</v>
      </c>
      <c r="AN28" s="4" t="s">
        <v>6</v>
      </c>
      <c r="AO28" s="4" t="s">
        <v>6</v>
      </c>
      <c r="AP28" s="4" t="s">
        <v>6</v>
      </c>
      <c r="AQ28" s="177" t="s">
        <v>6</v>
      </c>
      <c r="AR28" s="4" t="s">
        <v>6</v>
      </c>
      <c r="AS28" s="4" t="s">
        <v>6</v>
      </c>
      <c r="AT28" s="4" t="s">
        <v>6</v>
      </c>
      <c r="AU28" s="4" t="s">
        <v>6</v>
      </c>
      <c r="AV28" s="4" t="s">
        <v>6</v>
      </c>
      <c r="AW28" s="4" t="s">
        <v>6</v>
      </c>
      <c r="AX28" s="4" t="s">
        <v>6</v>
      </c>
      <c r="AY28" s="177" t="s">
        <v>6</v>
      </c>
      <c r="AZ28" s="4" t="s">
        <v>6</v>
      </c>
      <c r="BA28" s="4" t="s">
        <v>6</v>
      </c>
      <c r="BB28" s="4" t="s">
        <v>6</v>
      </c>
      <c r="BC28" s="4" t="s">
        <v>6</v>
      </c>
      <c r="BD28" s="4" t="s">
        <v>6</v>
      </c>
      <c r="BE28" s="4" t="s">
        <v>6</v>
      </c>
      <c r="BF28" s="4" t="s">
        <v>6</v>
      </c>
      <c r="BG28" s="177" t="s">
        <v>6</v>
      </c>
      <c r="BH28" s="4" t="s">
        <v>6</v>
      </c>
      <c r="BI28" s="4" t="s">
        <v>6</v>
      </c>
      <c r="BJ28" s="4" t="s">
        <v>6</v>
      </c>
      <c r="BK28" s="4" t="s">
        <v>6</v>
      </c>
      <c r="BL28" s="4" t="s">
        <v>6</v>
      </c>
      <c r="BM28" s="4" t="s">
        <v>6</v>
      </c>
      <c r="BN28" s="4" t="s">
        <v>6</v>
      </c>
      <c r="BO28" s="177" t="s">
        <v>6</v>
      </c>
      <c r="BR28" s="12"/>
      <c r="BS28" s="20"/>
    </row>
    <row r="29" spans="1:73" ht="13.8" customHeight="1" x14ac:dyDescent="0.3">
      <c r="Z29" s="4">
        <v>0</v>
      </c>
      <c r="AA29" s="177">
        <v>0</v>
      </c>
      <c r="AB29" s="4">
        <f t="shared" ref="AB29:AI29" si="25">AB27*2</f>
        <v>4096</v>
      </c>
      <c r="AC29" s="4">
        <f t="shared" si="25"/>
        <v>4096</v>
      </c>
      <c r="AD29" s="4">
        <f t="shared" si="25"/>
        <v>4096</v>
      </c>
      <c r="AE29" s="4">
        <f t="shared" si="25"/>
        <v>4096</v>
      </c>
      <c r="AF29" s="4">
        <f t="shared" si="25"/>
        <v>4096</v>
      </c>
      <c r="AG29" s="4">
        <f t="shared" si="25"/>
        <v>4096</v>
      </c>
      <c r="AH29" s="4">
        <f t="shared" si="25"/>
        <v>4096</v>
      </c>
      <c r="AI29" s="26">
        <f t="shared" si="25"/>
        <v>4096</v>
      </c>
      <c r="AJ29" s="25">
        <f t="shared" ref="AJ29:BO29" si="26">AJ27*2</f>
        <v>4096</v>
      </c>
      <c r="AK29" s="4">
        <f t="shared" si="26"/>
        <v>4096</v>
      </c>
      <c r="AL29" s="4">
        <f t="shared" si="26"/>
        <v>4096</v>
      </c>
      <c r="AM29" s="4">
        <f t="shared" si="26"/>
        <v>4096</v>
      </c>
      <c r="AN29" s="4">
        <f t="shared" si="26"/>
        <v>4096</v>
      </c>
      <c r="AO29" s="4">
        <f t="shared" si="26"/>
        <v>4096</v>
      </c>
      <c r="AP29" s="4">
        <f t="shared" si="26"/>
        <v>4096</v>
      </c>
      <c r="AQ29" s="177">
        <f t="shared" si="26"/>
        <v>4096</v>
      </c>
      <c r="AR29" s="4">
        <f t="shared" si="26"/>
        <v>4096</v>
      </c>
      <c r="AS29" s="4">
        <f t="shared" si="26"/>
        <v>4096</v>
      </c>
      <c r="AT29" s="4">
        <f t="shared" si="26"/>
        <v>4096</v>
      </c>
      <c r="AU29" s="4">
        <f t="shared" si="26"/>
        <v>4096</v>
      </c>
      <c r="AV29" s="4">
        <f t="shared" si="26"/>
        <v>4096</v>
      </c>
      <c r="AW29" s="4">
        <f t="shared" si="26"/>
        <v>4096</v>
      </c>
      <c r="AX29" s="4">
        <f t="shared" si="26"/>
        <v>4096</v>
      </c>
      <c r="AY29" s="177">
        <f t="shared" si="26"/>
        <v>4096</v>
      </c>
      <c r="AZ29" s="4">
        <f t="shared" si="26"/>
        <v>4096</v>
      </c>
      <c r="BA29" s="4">
        <f t="shared" si="26"/>
        <v>4096</v>
      </c>
      <c r="BB29" s="4">
        <f t="shared" si="26"/>
        <v>4096</v>
      </c>
      <c r="BC29" s="4">
        <f t="shared" si="26"/>
        <v>4096</v>
      </c>
      <c r="BD29" s="4">
        <f t="shared" si="26"/>
        <v>4096</v>
      </c>
      <c r="BE29" s="4">
        <f t="shared" si="26"/>
        <v>4096</v>
      </c>
      <c r="BF29" s="4">
        <f t="shared" si="26"/>
        <v>4096</v>
      </c>
      <c r="BG29" s="177">
        <f t="shared" si="26"/>
        <v>4096</v>
      </c>
      <c r="BH29" s="4">
        <f t="shared" si="26"/>
        <v>4096</v>
      </c>
      <c r="BI29" s="4">
        <f t="shared" si="26"/>
        <v>4096</v>
      </c>
      <c r="BJ29" s="4">
        <f t="shared" si="26"/>
        <v>4096</v>
      </c>
      <c r="BK29" s="4">
        <f t="shared" si="26"/>
        <v>4096</v>
      </c>
      <c r="BL29" s="4">
        <f t="shared" si="26"/>
        <v>4096</v>
      </c>
      <c r="BM29" s="4">
        <f t="shared" si="26"/>
        <v>4096</v>
      </c>
      <c r="BN29" s="4">
        <f t="shared" si="26"/>
        <v>4096</v>
      </c>
      <c r="BO29" s="177">
        <f t="shared" si="26"/>
        <v>4096</v>
      </c>
      <c r="BP29" s="19">
        <f>SUM(D29:BO29)</f>
        <v>163840</v>
      </c>
      <c r="BQ29" s="12">
        <f>BQ7</f>
        <v>167772.16</v>
      </c>
      <c r="BR29" s="12">
        <f t="shared" si="3"/>
        <v>27487790694.400002</v>
      </c>
      <c r="BS29" s="21">
        <f>BS27/2</f>
        <v>2.44140625E-4</v>
      </c>
      <c r="BT29" s="12">
        <f>BP29*BQ29*BS29</f>
        <v>6710886.4000000004</v>
      </c>
      <c r="BU29" s="1">
        <f>BP29*BS29</f>
        <v>40</v>
      </c>
    </row>
    <row r="30" spans="1:73" ht="13.8" customHeight="1" x14ac:dyDescent="0.3">
      <c r="AB30" s="4" t="s">
        <v>4</v>
      </c>
      <c r="AC30" s="4" t="s">
        <v>3</v>
      </c>
      <c r="AD30" s="4" t="s">
        <v>6</v>
      </c>
      <c r="AE30" s="4" t="s">
        <v>6</v>
      </c>
      <c r="AF30" s="4" t="s">
        <v>6</v>
      </c>
      <c r="AG30" s="4" t="s">
        <v>6</v>
      </c>
      <c r="AH30" s="4" t="s">
        <v>6</v>
      </c>
      <c r="AI30" s="26" t="s">
        <v>6</v>
      </c>
      <c r="AJ30" s="25" t="s">
        <v>6</v>
      </c>
      <c r="AK30" s="4" t="s">
        <v>6</v>
      </c>
      <c r="AL30" s="4" t="s">
        <v>6</v>
      </c>
      <c r="AM30" s="4" t="s">
        <v>6</v>
      </c>
      <c r="AN30" s="4" t="s">
        <v>6</v>
      </c>
      <c r="AO30" s="4" t="s">
        <v>6</v>
      </c>
      <c r="AP30" s="4" t="s">
        <v>6</v>
      </c>
      <c r="AQ30" s="177" t="s">
        <v>6</v>
      </c>
      <c r="AR30" s="4" t="s">
        <v>6</v>
      </c>
      <c r="AS30" s="4" t="s">
        <v>6</v>
      </c>
      <c r="AT30" s="4" t="s">
        <v>6</v>
      </c>
      <c r="AU30" s="4" t="s">
        <v>6</v>
      </c>
      <c r="AV30" s="4" t="s">
        <v>6</v>
      </c>
      <c r="AW30" s="4" t="s">
        <v>6</v>
      </c>
      <c r="AX30" s="4" t="s">
        <v>6</v>
      </c>
      <c r="AY30" s="177" t="s">
        <v>6</v>
      </c>
      <c r="AZ30" s="4" t="s">
        <v>6</v>
      </c>
      <c r="BA30" s="4" t="s">
        <v>6</v>
      </c>
      <c r="BB30" s="4" t="s">
        <v>6</v>
      </c>
      <c r="BC30" s="4" t="s">
        <v>6</v>
      </c>
      <c r="BD30" s="4" t="s">
        <v>6</v>
      </c>
      <c r="BE30" s="4" t="s">
        <v>6</v>
      </c>
      <c r="BF30" s="4" t="s">
        <v>6</v>
      </c>
      <c r="BG30" s="177" t="s">
        <v>6</v>
      </c>
      <c r="BH30" s="4" t="s">
        <v>6</v>
      </c>
      <c r="BI30" s="4" t="s">
        <v>6</v>
      </c>
      <c r="BJ30" s="4" t="s">
        <v>6</v>
      </c>
      <c r="BK30" s="4" t="s">
        <v>6</v>
      </c>
      <c r="BL30" s="4" t="s">
        <v>6</v>
      </c>
      <c r="BM30" s="4" t="s">
        <v>6</v>
      </c>
      <c r="BN30" s="4" t="s">
        <v>6</v>
      </c>
      <c r="BO30" s="177" t="s">
        <v>6</v>
      </c>
      <c r="BR30" s="12"/>
      <c r="BS30" s="20"/>
    </row>
    <row r="31" spans="1:73" ht="13.8" customHeight="1" x14ac:dyDescent="0.3">
      <c r="AB31" s="4">
        <v>0</v>
      </c>
      <c r="AC31" s="4">
        <v>0</v>
      </c>
      <c r="AD31" s="4">
        <f t="shared" ref="AD31:AI31" si="27">AD29*2</f>
        <v>8192</v>
      </c>
      <c r="AE31" s="4">
        <f t="shared" si="27"/>
        <v>8192</v>
      </c>
      <c r="AF31" s="4">
        <f t="shared" si="27"/>
        <v>8192</v>
      </c>
      <c r="AG31" s="4">
        <f t="shared" si="27"/>
        <v>8192</v>
      </c>
      <c r="AH31" s="4">
        <f t="shared" si="27"/>
        <v>8192</v>
      </c>
      <c r="AI31" s="26">
        <f t="shared" si="27"/>
        <v>8192</v>
      </c>
      <c r="AJ31" s="25">
        <f t="shared" ref="AJ31:BO31" si="28">AJ29*2</f>
        <v>8192</v>
      </c>
      <c r="AK31" s="4">
        <f t="shared" si="28"/>
        <v>8192</v>
      </c>
      <c r="AL31" s="4">
        <f t="shared" si="28"/>
        <v>8192</v>
      </c>
      <c r="AM31" s="4">
        <f t="shared" si="28"/>
        <v>8192</v>
      </c>
      <c r="AN31" s="4">
        <f t="shared" si="28"/>
        <v>8192</v>
      </c>
      <c r="AO31" s="4">
        <f t="shared" si="28"/>
        <v>8192</v>
      </c>
      <c r="AP31" s="4">
        <f t="shared" si="28"/>
        <v>8192</v>
      </c>
      <c r="AQ31" s="177">
        <f t="shared" si="28"/>
        <v>8192</v>
      </c>
      <c r="AR31" s="4">
        <f t="shared" si="28"/>
        <v>8192</v>
      </c>
      <c r="AS31" s="4">
        <f t="shared" si="28"/>
        <v>8192</v>
      </c>
      <c r="AT31" s="4">
        <f t="shared" si="28"/>
        <v>8192</v>
      </c>
      <c r="AU31" s="4">
        <f t="shared" si="28"/>
        <v>8192</v>
      </c>
      <c r="AV31" s="4">
        <f t="shared" si="28"/>
        <v>8192</v>
      </c>
      <c r="AW31" s="4">
        <f t="shared" si="28"/>
        <v>8192</v>
      </c>
      <c r="AX31" s="4">
        <f t="shared" si="28"/>
        <v>8192</v>
      </c>
      <c r="AY31" s="177">
        <f t="shared" si="28"/>
        <v>8192</v>
      </c>
      <c r="AZ31" s="4">
        <f t="shared" si="28"/>
        <v>8192</v>
      </c>
      <c r="BA31" s="4">
        <f t="shared" si="28"/>
        <v>8192</v>
      </c>
      <c r="BB31" s="4">
        <f t="shared" si="28"/>
        <v>8192</v>
      </c>
      <c r="BC31" s="4">
        <f t="shared" si="28"/>
        <v>8192</v>
      </c>
      <c r="BD31" s="4">
        <f t="shared" si="28"/>
        <v>8192</v>
      </c>
      <c r="BE31" s="4">
        <f t="shared" si="28"/>
        <v>8192</v>
      </c>
      <c r="BF31" s="4">
        <f t="shared" si="28"/>
        <v>8192</v>
      </c>
      <c r="BG31" s="177">
        <f t="shared" si="28"/>
        <v>8192</v>
      </c>
      <c r="BH31" s="4">
        <f t="shared" si="28"/>
        <v>8192</v>
      </c>
      <c r="BI31" s="4">
        <f t="shared" si="28"/>
        <v>8192</v>
      </c>
      <c r="BJ31" s="4">
        <f t="shared" si="28"/>
        <v>8192</v>
      </c>
      <c r="BK31" s="4">
        <f t="shared" si="28"/>
        <v>8192</v>
      </c>
      <c r="BL31" s="4">
        <f t="shared" si="28"/>
        <v>8192</v>
      </c>
      <c r="BM31" s="4">
        <f t="shared" si="28"/>
        <v>8192</v>
      </c>
      <c r="BN31" s="4">
        <f t="shared" si="28"/>
        <v>8192</v>
      </c>
      <c r="BO31" s="177">
        <f t="shared" si="28"/>
        <v>8192</v>
      </c>
      <c r="BP31" s="19">
        <f>SUM(D31:BO31)</f>
        <v>311296</v>
      </c>
      <c r="BQ31" s="12">
        <f>BQ7</f>
        <v>167772.16</v>
      </c>
      <c r="BR31" s="12">
        <f t="shared" si="3"/>
        <v>52226802319.360001</v>
      </c>
      <c r="BS31" s="21">
        <f>BS29/2</f>
        <v>1.220703125E-4</v>
      </c>
      <c r="BT31" s="12">
        <f>BP31*BQ31*BS31</f>
        <v>6375342.0800000001</v>
      </c>
      <c r="BU31" s="1">
        <f>BP31*BS31</f>
        <v>38</v>
      </c>
    </row>
    <row r="32" spans="1:73" ht="13.8" customHeight="1" x14ac:dyDescent="0.3">
      <c r="AD32" s="4" t="s">
        <v>4</v>
      </c>
      <c r="AE32" s="4" t="s">
        <v>3</v>
      </c>
      <c r="AF32" s="4" t="s">
        <v>6</v>
      </c>
      <c r="AG32" s="4" t="s">
        <v>6</v>
      </c>
      <c r="AH32" s="4" t="s">
        <v>6</v>
      </c>
      <c r="AI32" s="26" t="s">
        <v>6</v>
      </c>
      <c r="AJ32" s="25" t="s">
        <v>6</v>
      </c>
      <c r="AK32" s="4" t="s">
        <v>6</v>
      </c>
      <c r="AL32" s="4" t="s">
        <v>6</v>
      </c>
      <c r="AM32" s="4" t="s">
        <v>6</v>
      </c>
      <c r="AN32" s="4" t="s">
        <v>6</v>
      </c>
      <c r="AO32" s="4" t="s">
        <v>6</v>
      </c>
      <c r="AP32" s="4" t="s">
        <v>6</v>
      </c>
      <c r="AQ32" s="177" t="s">
        <v>6</v>
      </c>
      <c r="AR32" s="4" t="s">
        <v>6</v>
      </c>
      <c r="AS32" s="4" t="s">
        <v>6</v>
      </c>
      <c r="AT32" s="4" t="s">
        <v>6</v>
      </c>
      <c r="AU32" s="4" t="s">
        <v>6</v>
      </c>
      <c r="AV32" s="4" t="s">
        <v>6</v>
      </c>
      <c r="AW32" s="4" t="s">
        <v>6</v>
      </c>
      <c r="AX32" s="4" t="s">
        <v>6</v>
      </c>
      <c r="AY32" s="177" t="s">
        <v>6</v>
      </c>
      <c r="AZ32" s="4" t="s">
        <v>6</v>
      </c>
      <c r="BA32" s="4" t="s">
        <v>6</v>
      </c>
      <c r="BB32" s="4" t="s">
        <v>6</v>
      </c>
      <c r="BC32" s="4" t="s">
        <v>6</v>
      </c>
      <c r="BD32" s="4" t="s">
        <v>6</v>
      </c>
      <c r="BE32" s="4" t="s">
        <v>6</v>
      </c>
      <c r="BF32" s="4" t="s">
        <v>6</v>
      </c>
      <c r="BG32" s="177" t="s">
        <v>6</v>
      </c>
      <c r="BH32" s="4" t="s">
        <v>6</v>
      </c>
      <c r="BI32" s="4" t="s">
        <v>6</v>
      </c>
      <c r="BJ32" s="4" t="s">
        <v>6</v>
      </c>
      <c r="BK32" s="4" t="s">
        <v>6</v>
      </c>
      <c r="BL32" s="4" t="s">
        <v>6</v>
      </c>
      <c r="BM32" s="4" t="s">
        <v>6</v>
      </c>
      <c r="BN32" s="4" t="s">
        <v>6</v>
      </c>
      <c r="BO32" s="177" t="s">
        <v>6</v>
      </c>
      <c r="BR32" s="12"/>
      <c r="BS32" s="20"/>
    </row>
    <row r="33" spans="30:73" ht="13.8" customHeight="1" x14ac:dyDescent="0.3">
      <c r="AD33" s="4">
        <v>0</v>
      </c>
      <c r="AE33" s="4">
        <v>0</v>
      </c>
      <c r="AF33" s="4">
        <f>AF31*2</f>
        <v>16384</v>
      </c>
      <c r="AG33" s="4">
        <f>AG31*2</f>
        <v>16384</v>
      </c>
      <c r="AH33" s="4">
        <f>AH31*2</f>
        <v>16384</v>
      </c>
      <c r="AI33" s="26">
        <f>AI31*2</f>
        <v>16384</v>
      </c>
      <c r="AJ33" s="25">
        <f t="shared" ref="AJ33:BO33" si="29">AJ31*2</f>
        <v>16384</v>
      </c>
      <c r="AK33" s="4">
        <f t="shared" si="29"/>
        <v>16384</v>
      </c>
      <c r="AL33" s="4">
        <f t="shared" si="29"/>
        <v>16384</v>
      </c>
      <c r="AM33" s="4">
        <f t="shared" si="29"/>
        <v>16384</v>
      </c>
      <c r="AN33" s="4">
        <f t="shared" si="29"/>
        <v>16384</v>
      </c>
      <c r="AO33" s="4">
        <f t="shared" si="29"/>
        <v>16384</v>
      </c>
      <c r="AP33" s="4">
        <f t="shared" si="29"/>
        <v>16384</v>
      </c>
      <c r="AQ33" s="177">
        <f t="shared" si="29"/>
        <v>16384</v>
      </c>
      <c r="AR33" s="4">
        <f t="shared" si="29"/>
        <v>16384</v>
      </c>
      <c r="AS33" s="4">
        <f t="shared" si="29"/>
        <v>16384</v>
      </c>
      <c r="AT33" s="4">
        <f t="shared" si="29"/>
        <v>16384</v>
      </c>
      <c r="AU33" s="4">
        <f t="shared" si="29"/>
        <v>16384</v>
      </c>
      <c r="AV33" s="4">
        <f t="shared" si="29"/>
        <v>16384</v>
      </c>
      <c r="AW33" s="4">
        <f t="shared" si="29"/>
        <v>16384</v>
      </c>
      <c r="AX33" s="4">
        <f t="shared" si="29"/>
        <v>16384</v>
      </c>
      <c r="AY33" s="177">
        <f t="shared" si="29"/>
        <v>16384</v>
      </c>
      <c r="AZ33" s="4">
        <f t="shared" si="29"/>
        <v>16384</v>
      </c>
      <c r="BA33" s="4">
        <f t="shared" si="29"/>
        <v>16384</v>
      </c>
      <c r="BB33" s="4">
        <f t="shared" si="29"/>
        <v>16384</v>
      </c>
      <c r="BC33" s="4">
        <f t="shared" si="29"/>
        <v>16384</v>
      </c>
      <c r="BD33" s="4">
        <f t="shared" si="29"/>
        <v>16384</v>
      </c>
      <c r="BE33" s="4">
        <f t="shared" si="29"/>
        <v>16384</v>
      </c>
      <c r="BF33" s="4">
        <f t="shared" si="29"/>
        <v>16384</v>
      </c>
      <c r="BG33" s="177">
        <f t="shared" si="29"/>
        <v>16384</v>
      </c>
      <c r="BH33" s="4">
        <f t="shared" si="29"/>
        <v>16384</v>
      </c>
      <c r="BI33" s="4">
        <f t="shared" si="29"/>
        <v>16384</v>
      </c>
      <c r="BJ33" s="4">
        <f t="shared" si="29"/>
        <v>16384</v>
      </c>
      <c r="BK33" s="4">
        <f t="shared" si="29"/>
        <v>16384</v>
      </c>
      <c r="BL33" s="4">
        <f t="shared" si="29"/>
        <v>16384</v>
      </c>
      <c r="BM33" s="4">
        <f t="shared" si="29"/>
        <v>16384</v>
      </c>
      <c r="BN33" s="4">
        <f t="shared" si="29"/>
        <v>16384</v>
      </c>
      <c r="BO33" s="177">
        <f t="shared" si="29"/>
        <v>16384</v>
      </c>
      <c r="BP33" s="19">
        <f>SUM(D33:BO33)</f>
        <v>589824</v>
      </c>
      <c r="BQ33" s="12">
        <f>BQ7</f>
        <v>167772.16</v>
      </c>
      <c r="BR33" s="12">
        <f t="shared" si="3"/>
        <v>98956046499.839996</v>
      </c>
      <c r="BS33" s="21">
        <f>BS31/2</f>
        <v>6.103515625E-5</v>
      </c>
      <c r="BT33" s="12">
        <f>BP33*BQ33*BS33</f>
        <v>6039797.7599999998</v>
      </c>
      <c r="BU33" s="1">
        <f>BP33*BS33</f>
        <v>36</v>
      </c>
    </row>
    <row r="34" spans="30:73" ht="13.8" customHeight="1" x14ac:dyDescent="0.3">
      <c r="AF34" s="4" t="s">
        <v>4</v>
      </c>
      <c r="AG34" s="4" t="s">
        <v>3</v>
      </c>
      <c r="AH34" s="4" t="s">
        <v>6</v>
      </c>
      <c r="AI34" s="26" t="s">
        <v>6</v>
      </c>
      <c r="AJ34" s="25" t="s">
        <v>6</v>
      </c>
      <c r="AK34" s="4" t="s">
        <v>6</v>
      </c>
      <c r="AL34" s="4" t="s">
        <v>6</v>
      </c>
      <c r="AM34" s="4" t="s">
        <v>6</v>
      </c>
      <c r="AN34" s="4" t="s">
        <v>6</v>
      </c>
      <c r="AO34" s="4" t="s">
        <v>6</v>
      </c>
      <c r="AP34" s="4" t="s">
        <v>6</v>
      </c>
      <c r="AQ34" s="177" t="s">
        <v>6</v>
      </c>
      <c r="AR34" s="4" t="s">
        <v>6</v>
      </c>
      <c r="AS34" s="4" t="s">
        <v>6</v>
      </c>
      <c r="AT34" s="4" t="s">
        <v>6</v>
      </c>
      <c r="AU34" s="4" t="s">
        <v>6</v>
      </c>
      <c r="AV34" s="4" t="s">
        <v>6</v>
      </c>
      <c r="AW34" s="4" t="s">
        <v>6</v>
      </c>
      <c r="AX34" s="4" t="s">
        <v>6</v>
      </c>
      <c r="AY34" s="177" t="s">
        <v>6</v>
      </c>
      <c r="AZ34" s="4" t="s">
        <v>6</v>
      </c>
      <c r="BA34" s="4" t="s">
        <v>6</v>
      </c>
      <c r="BB34" s="4" t="s">
        <v>6</v>
      </c>
      <c r="BC34" s="4" t="s">
        <v>6</v>
      </c>
      <c r="BD34" s="4" t="s">
        <v>6</v>
      </c>
      <c r="BE34" s="4" t="s">
        <v>6</v>
      </c>
      <c r="BF34" s="4" t="s">
        <v>6</v>
      </c>
      <c r="BG34" s="177" t="s">
        <v>6</v>
      </c>
      <c r="BH34" s="4" t="s">
        <v>6</v>
      </c>
      <c r="BI34" s="4" t="s">
        <v>6</v>
      </c>
      <c r="BJ34" s="4" t="s">
        <v>6</v>
      </c>
      <c r="BK34" s="4" t="s">
        <v>6</v>
      </c>
      <c r="BL34" s="4" t="s">
        <v>6</v>
      </c>
      <c r="BM34" s="4" t="s">
        <v>6</v>
      </c>
      <c r="BN34" s="4" t="s">
        <v>6</v>
      </c>
      <c r="BO34" s="177" t="s">
        <v>6</v>
      </c>
      <c r="BS34" s="20"/>
    </row>
    <row r="35" spans="30:73" ht="13.8" customHeight="1" x14ac:dyDescent="0.3">
      <c r="AF35" s="4">
        <v>0</v>
      </c>
      <c r="AG35" s="4">
        <v>0</v>
      </c>
      <c r="AH35" s="4">
        <f>AH33*2</f>
        <v>32768</v>
      </c>
      <c r="AI35" s="26">
        <f>AI33*2</f>
        <v>32768</v>
      </c>
      <c r="AJ35" s="25">
        <f t="shared" ref="AJ35:BO35" si="30">AJ33*2</f>
        <v>32768</v>
      </c>
      <c r="AK35" s="4">
        <f t="shared" si="30"/>
        <v>32768</v>
      </c>
      <c r="AL35" s="4">
        <f t="shared" si="30"/>
        <v>32768</v>
      </c>
      <c r="AM35" s="4">
        <f t="shared" si="30"/>
        <v>32768</v>
      </c>
      <c r="AN35" s="4">
        <f t="shared" si="30"/>
        <v>32768</v>
      </c>
      <c r="AO35" s="4">
        <f t="shared" si="30"/>
        <v>32768</v>
      </c>
      <c r="AP35" s="4">
        <f t="shared" si="30"/>
        <v>32768</v>
      </c>
      <c r="AQ35" s="177">
        <f t="shared" si="30"/>
        <v>32768</v>
      </c>
      <c r="AR35" s="4">
        <f t="shared" si="30"/>
        <v>32768</v>
      </c>
      <c r="AS35" s="4">
        <f t="shared" si="30"/>
        <v>32768</v>
      </c>
      <c r="AT35" s="4">
        <f t="shared" si="30"/>
        <v>32768</v>
      </c>
      <c r="AU35" s="4">
        <f t="shared" si="30"/>
        <v>32768</v>
      </c>
      <c r="AV35" s="4">
        <f t="shared" si="30"/>
        <v>32768</v>
      </c>
      <c r="AW35" s="4">
        <f t="shared" si="30"/>
        <v>32768</v>
      </c>
      <c r="AX35" s="4">
        <f t="shared" si="30"/>
        <v>32768</v>
      </c>
      <c r="AY35" s="177">
        <f t="shared" si="30"/>
        <v>32768</v>
      </c>
      <c r="AZ35" s="4">
        <f t="shared" si="30"/>
        <v>32768</v>
      </c>
      <c r="BA35" s="4">
        <f t="shared" si="30"/>
        <v>32768</v>
      </c>
      <c r="BB35" s="4">
        <f t="shared" si="30"/>
        <v>32768</v>
      </c>
      <c r="BC35" s="4">
        <f t="shared" si="30"/>
        <v>32768</v>
      </c>
      <c r="BD35" s="4">
        <f t="shared" si="30"/>
        <v>32768</v>
      </c>
      <c r="BE35" s="4">
        <f t="shared" si="30"/>
        <v>32768</v>
      </c>
      <c r="BF35" s="4">
        <f t="shared" si="30"/>
        <v>32768</v>
      </c>
      <c r="BG35" s="177">
        <f t="shared" si="30"/>
        <v>32768</v>
      </c>
      <c r="BH35" s="4">
        <f t="shared" si="30"/>
        <v>32768</v>
      </c>
      <c r="BI35" s="4">
        <f t="shared" si="30"/>
        <v>32768</v>
      </c>
      <c r="BJ35" s="4">
        <f t="shared" si="30"/>
        <v>32768</v>
      </c>
      <c r="BK35" s="4">
        <f t="shared" si="30"/>
        <v>32768</v>
      </c>
      <c r="BL35" s="4">
        <f t="shared" si="30"/>
        <v>32768</v>
      </c>
      <c r="BM35" s="4">
        <f t="shared" si="30"/>
        <v>32768</v>
      </c>
      <c r="BN35" s="4">
        <f t="shared" si="30"/>
        <v>32768</v>
      </c>
      <c r="BO35" s="177">
        <f t="shared" si="30"/>
        <v>32768</v>
      </c>
      <c r="BP35" s="19">
        <f>SUM(D35:BO35)</f>
        <v>1114112</v>
      </c>
      <c r="BQ35" s="12">
        <f>BQ7</f>
        <v>167772.16</v>
      </c>
      <c r="BR35" s="12">
        <f>BP35*BQ35</f>
        <v>186916976721.92001</v>
      </c>
      <c r="BS35" s="21">
        <f>BS33/2</f>
        <v>3.0517578125E-5</v>
      </c>
      <c r="BT35" s="12">
        <f>BP35*BQ35*BS35</f>
        <v>5704253.4400000004</v>
      </c>
      <c r="BU35" s="1">
        <f>BP35*BS35</f>
        <v>34</v>
      </c>
    </row>
    <row r="36" spans="30:73" ht="13.8" customHeight="1" x14ac:dyDescent="0.3">
      <c r="AH36" s="4" t="s">
        <v>4</v>
      </c>
      <c r="AI36" s="26" t="s">
        <v>3</v>
      </c>
      <c r="AJ36" s="25" t="s">
        <v>6</v>
      </c>
      <c r="AK36" s="25" t="s">
        <v>6</v>
      </c>
      <c r="AL36" s="25" t="s">
        <v>6</v>
      </c>
      <c r="AM36" s="25" t="s">
        <v>6</v>
      </c>
      <c r="AN36" s="25" t="s">
        <v>6</v>
      </c>
      <c r="AO36" s="25" t="s">
        <v>6</v>
      </c>
      <c r="AP36" s="25" t="s">
        <v>6</v>
      </c>
      <c r="AQ36" s="177" t="s">
        <v>6</v>
      </c>
      <c r="AR36" s="25" t="s">
        <v>6</v>
      </c>
      <c r="AS36" s="25" t="s">
        <v>6</v>
      </c>
      <c r="AT36" s="25" t="s">
        <v>6</v>
      </c>
      <c r="AU36" s="25" t="s">
        <v>6</v>
      </c>
      <c r="AV36" s="25" t="s">
        <v>6</v>
      </c>
      <c r="AW36" s="25" t="s">
        <v>6</v>
      </c>
      <c r="AX36" s="25" t="s">
        <v>6</v>
      </c>
      <c r="AY36" s="177" t="s">
        <v>6</v>
      </c>
      <c r="AZ36" s="25" t="s">
        <v>6</v>
      </c>
      <c r="BA36" s="25" t="s">
        <v>6</v>
      </c>
      <c r="BB36" s="25" t="s">
        <v>6</v>
      </c>
      <c r="BC36" s="25" t="s">
        <v>6</v>
      </c>
      <c r="BD36" s="25" t="s">
        <v>6</v>
      </c>
      <c r="BE36" s="25" t="s">
        <v>6</v>
      </c>
      <c r="BF36" s="25" t="s">
        <v>6</v>
      </c>
      <c r="BG36" s="177" t="s">
        <v>6</v>
      </c>
      <c r="BH36" s="25" t="s">
        <v>6</v>
      </c>
      <c r="BI36" s="25" t="s">
        <v>6</v>
      </c>
      <c r="BJ36" s="25" t="s">
        <v>6</v>
      </c>
      <c r="BK36" s="25" t="s">
        <v>6</v>
      </c>
      <c r="BL36" s="25" t="s">
        <v>6</v>
      </c>
      <c r="BM36" s="25" t="s">
        <v>6</v>
      </c>
      <c r="BN36" s="25" t="s">
        <v>6</v>
      </c>
      <c r="BO36" s="177" t="s">
        <v>6</v>
      </c>
      <c r="BQ36" s="12"/>
      <c r="BR36" s="12"/>
      <c r="BS36" s="21"/>
      <c r="BT36" s="12"/>
    </row>
    <row r="37" spans="30:73" ht="13.8" customHeight="1" x14ac:dyDescent="0.3">
      <c r="AH37" s="4">
        <v>0</v>
      </c>
      <c r="AI37" s="26">
        <v>0</v>
      </c>
      <c r="AJ37" s="25">
        <f t="shared" ref="AJ37:BO37" si="31">AJ35*2</f>
        <v>65536</v>
      </c>
      <c r="AK37" s="25">
        <f t="shared" si="31"/>
        <v>65536</v>
      </c>
      <c r="AL37" s="25">
        <f t="shared" si="31"/>
        <v>65536</v>
      </c>
      <c r="AM37" s="25">
        <f t="shared" si="31"/>
        <v>65536</v>
      </c>
      <c r="AN37" s="25">
        <f t="shared" si="31"/>
        <v>65536</v>
      </c>
      <c r="AO37" s="25">
        <f t="shared" si="31"/>
        <v>65536</v>
      </c>
      <c r="AP37" s="25">
        <f t="shared" si="31"/>
        <v>65536</v>
      </c>
      <c r="AQ37" s="177">
        <f t="shared" si="31"/>
        <v>65536</v>
      </c>
      <c r="AR37" s="25">
        <f t="shared" si="31"/>
        <v>65536</v>
      </c>
      <c r="AS37" s="25">
        <f t="shared" si="31"/>
        <v>65536</v>
      </c>
      <c r="AT37" s="25">
        <f t="shared" si="31"/>
        <v>65536</v>
      </c>
      <c r="AU37" s="25">
        <f t="shared" si="31"/>
        <v>65536</v>
      </c>
      <c r="AV37" s="25">
        <f t="shared" si="31"/>
        <v>65536</v>
      </c>
      <c r="AW37" s="25">
        <f t="shared" si="31"/>
        <v>65536</v>
      </c>
      <c r="AX37" s="25">
        <f t="shared" si="31"/>
        <v>65536</v>
      </c>
      <c r="AY37" s="177">
        <f t="shared" si="31"/>
        <v>65536</v>
      </c>
      <c r="AZ37" s="25">
        <f t="shared" si="31"/>
        <v>65536</v>
      </c>
      <c r="BA37" s="25">
        <f t="shared" si="31"/>
        <v>65536</v>
      </c>
      <c r="BB37" s="25">
        <f t="shared" si="31"/>
        <v>65536</v>
      </c>
      <c r="BC37" s="25">
        <f t="shared" si="31"/>
        <v>65536</v>
      </c>
      <c r="BD37" s="25">
        <f t="shared" si="31"/>
        <v>65536</v>
      </c>
      <c r="BE37" s="25">
        <f t="shared" si="31"/>
        <v>65536</v>
      </c>
      <c r="BF37" s="25">
        <f t="shared" si="31"/>
        <v>65536</v>
      </c>
      <c r="BG37" s="177">
        <f t="shared" si="31"/>
        <v>65536</v>
      </c>
      <c r="BH37" s="25">
        <f t="shared" si="31"/>
        <v>65536</v>
      </c>
      <c r="BI37" s="25">
        <f t="shared" si="31"/>
        <v>65536</v>
      </c>
      <c r="BJ37" s="25">
        <f t="shared" si="31"/>
        <v>65536</v>
      </c>
      <c r="BK37" s="25">
        <f t="shared" si="31"/>
        <v>65536</v>
      </c>
      <c r="BL37" s="25">
        <f t="shared" si="31"/>
        <v>65536</v>
      </c>
      <c r="BM37" s="25">
        <f t="shared" si="31"/>
        <v>65536</v>
      </c>
      <c r="BN37" s="25">
        <f t="shared" si="31"/>
        <v>65536</v>
      </c>
      <c r="BO37" s="177">
        <f t="shared" si="31"/>
        <v>65536</v>
      </c>
      <c r="BP37" s="19">
        <f>SUM(D37:BO37)</f>
        <v>2097152</v>
      </c>
      <c r="BQ37" s="12">
        <f>BQ9</f>
        <v>167772.16</v>
      </c>
      <c r="BR37" s="12">
        <f>BP37*BQ37</f>
        <v>351843720888.32001</v>
      </c>
      <c r="BS37" s="21">
        <f>BS35/2</f>
        <v>1.52587890625E-5</v>
      </c>
      <c r="BT37" s="12">
        <f>BP37*BQ37*BS37</f>
        <v>5368709.1200000001</v>
      </c>
      <c r="BU37" s="1">
        <f>BP37*BS37</f>
        <v>32</v>
      </c>
    </row>
    <row r="38" spans="30:73" ht="13.8" customHeight="1" x14ac:dyDescent="0.3">
      <c r="AH38" s="4"/>
      <c r="AI38" s="26"/>
      <c r="AJ38" s="4" t="s">
        <v>4</v>
      </c>
      <c r="AK38" s="4" t="s">
        <v>3</v>
      </c>
      <c r="AL38" s="25" t="s">
        <v>6</v>
      </c>
      <c r="AM38" s="25" t="s">
        <v>6</v>
      </c>
      <c r="AN38" s="25" t="s">
        <v>6</v>
      </c>
      <c r="AO38" s="25" t="s">
        <v>6</v>
      </c>
      <c r="AP38" s="25" t="s">
        <v>6</v>
      </c>
      <c r="AQ38" s="177" t="s">
        <v>6</v>
      </c>
      <c r="AR38" s="25" t="s">
        <v>6</v>
      </c>
      <c r="AS38" s="25" t="s">
        <v>6</v>
      </c>
      <c r="AT38" s="25" t="s">
        <v>6</v>
      </c>
      <c r="AU38" s="25" t="s">
        <v>6</v>
      </c>
      <c r="AV38" s="25" t="s">
        <v>6</v>
      </c>
      <c r="AW38" s="25" t="s">
        <v>6</v>
      </c>
      <c r="AX38" s="25" t="s">
        <v>6</v>
      </c>
      <c r="AY38" s="177" t="s">
        <v>6</v>
      </c>
      <c r="AZ38" s="25" t="s">
        <v>6</v>
      </c>
      <c r="BA38" s="25" t="s">
        <v>6</v>
      </c>
      <c r="BB38" s="25" t="s">
        <v>6</v>
      </c>
      <c r="BC38" s="25" t="s">
        <v>6</v>
      </c>
      <c r="BD38" s="25" t="s">
        <v>6</v>
      </c>
      <c r="BE38" s="25" t="s">
        <v>6</v>
      </c>
      <c r="BF38" s="25" t="s">
        <v>6</v>
      </c>
      <c r="BG38" s="177" t="s">
        <v>6</v>
      </c>
      <c r="BH38" s="25" t="s">
        <v>6</v>
      </c>
      <c r="BI38" s="25" t="s">
        <v>6</v>
      </c>
      <c r="BJ38" s="25" t="s">
        <v>6</v>
      </c>
      <c r="BK38" s="25" t="s">
        <v>6</v>
      </c>
      <c r="BL38" s="25" t="s">
        <v>6</v>
      </c>
      <c r="BM38" s="25" t="s">
        <v>6</v>
      </c>
      <c r="BN38" s="25" t="s">
        <v>6</v>
      </c>
      <c r="BO38" s="177" t="s">
        <v>6</v>
      </c>
      <c r="BQ38" s="12"/>
      <c r="BR38" s="12"/>
      <c r="BS38" s="21"/>
      <c r="BT38" s="12"/>
    </row>
    <row r="39" spans="30:73" ht="13.8" customHeight="1" x14ac:dyDescent="0.3">
      <c r="AH39" s="4"/>
      <c r="AI39" s="26"/>
      <c r="AJ39" s="4">
        <v>0</v>
      </c>
      <c r="AK39" s="4">
        <v>0</v>
      </c>
      <c r="AL39" s="33">
        <f>AL37*2</f>
        <v>131072</v>
      </c>
      <c r="AM39" s="33">
        <f>AM37*2</f>
        <v>131072</v>
      </c>
      <c r="AN39" s="33">
        <f t="shared" ref="AN39:BO39" si="32">AN37*2</f>
        <v>131072</v>
      </c>
      <c r="AO39" s="33">
        <f t="shared" si="32"/>
        <v>131072</v>
      </c>
      <c r="AP39" s="33">
        <f t="shared" si="32"/>
        <v>131072</v>
      </c>
      <c r="AQ39" s="178">
        <f t="shared" si="32"/>
        <v>131072</v>
      </c>
      <c r="AR39" s="33">
        <f t="shared" si="32"/>
        <v>131072</v>
      </c>
      <c r="AS39" s="33">
        <f t="shared" si="32"/>
        <v>131072</v>
      </c>
      <c r="AT39" s="33">
        <f t="shared" si="32"/>
        <v>131072</v>
      </c>
      <c r="AU39" s="33">
        <f t="shared" si="32"/>
        <v>131072</v>
      </c>
      <c r="AV39" s="33">
        <f t="shared" si="32"/>
        <v>131072</v>
      </c>
      <c r="AW39" s="33">
        <f t="shared" si="32"/>
        <v>131072</v>
      </c>
      <c r="AX39" s="33">
        <f t="shared" si="32"/>
        <v>131072</v>
      </c>
      <c r="AY39" s="178">
        <f t="shared" si="32"/>
        <v>131072</v>
      </c>
      <c r="AZ39" s="33">
        <f t="shared" si="32"/>
        <v>131072</v>
      </c>
      <c r="BA39" s="33">
        <f t="shared" si="32"/>
        <v>131072</v>
      </c>
      <c r="BB39" s="33">
        <f t="shared" si="32"/>
        <v>131072</v>
      </c>
      <c r="BC39" s="33">
        <f t="shared" si="32"/>
        <v>131072</v>
      </c>
      <c r="BD39" s="33">
        <f t="shared" si="32"/>
        <v>131072</v>
      </c>
      <c r="BE39" s="33">
        <f t="shared" si="32"/>
        <v>131072</v>
      </c>
      <c r="BF39" s="33">
        <f t="shared" si="32"/>
        <v>131072</v>
      </c>
      <c r="BG39" s="178">
        <f t="shared" si="32"/>
        <v>131072</v>
      </c>
      <c r="BH39" s="33">
        <f t="shared" si="32"/>
        <v>131072</v>
      </c>
      <c r="BI39" s="33">
        <f t="shared" si="32"/>
        <v>131072</v>
      </c>
      <c r="BJ39" s="33">
        <f t="shared" si="32"/>
        <v>131072</v>
      </c>
      <c r="BK39" s="33">
        <f t="shared" si="32"/>
        <v>131072</v>
      </c>
      <c r="BL39" s="33">
        <f t="shared" si="32"/>
        <v>131072</v>
      </c>
      <c r="BM39" s="33">
        <f t="shared" si="32"/>
        <v>131072</v>
      </c>
      <c r="BN39" s="33">
        <f t="shared" si="32"/>
        <v>131072</v>
      </c>
      <c r="BO39" s="178">
        <f t="shared" si="32"/>
        <v>131072</v>
      </c>
      <c r="BP39" s="19">
        <f>SUM(D39:BO39)</f>
        <v>3932160</v>
      </c>
      <c r="BQ39" s="12">
        <f>BQ11</f>
        <v>167772.16</v>
      </c>
      <c r="BR39" s="12">
        <f>BP39*BQ39</f>
        <v>659706976665.59998</v>
      </c>
      <c r="BS39" s="21">
        <f>BS37/2</f>
        <v>7.62939453125E-6</v>
      </c>
      <c r="BT39" s="12">
        <f>BP39*BQ39*BS39</f>
        <v>5033164.7999999998</v>
      </c>
      <c r="BU39" s="1">
        <f>BP39*BS39</f>
        <v>30</v>
      </c>
    </row>
    <row r="40" spans="30:73" ht="13.8" customHeight="1" x14ac:dyDescent="0.3">
      <c r="AH40" s="4"/>
      <c r="AI40" s="26"/>
      <c r="AJ40" s="25"/>
      <c r="AK40" s="4"/>
      <c r="AL40" s="4" t="s">
        <v>4</v>
      </c>
      <c r="AM40" s="4" t="s">
        <v>3</v>
      </c>
      <c r="AN40" s="25" t="s">
        <v>6</v>
      </c>
      <c r="AO40" s="25" t="s">
        <v>6</v>
      </c>
      <c r="AP40" s="25" t="s">
        <v>6</v>
      </c>
      <c r="AQ40" s="177" t="s">
        <v>6</v>
      </c>
      <c r="AR40" s="25" t="s">
        <v>6</v>
      </c>
      <c r="AS40" s="25" t="s">
        <v>6</v>
      </c>
      <c r="AT40" s="25" t="s">
        <v>6</v>
      </c>
      <c r="AU40" s="25" t="s">
        <v>6</v>
      </c>
      <c r="AV40" s="25" t="s">
        <v>6</v>
      </c>
      <c r="AW40" s="25" t="s">
        <v>6</v>
      </c>
      <c r="AX40" s="25" t="s">
        <v>6</v>
      </c>
      <c r="AY40" s="177" t="s">
        <v>6</v>
      </c>
      <c r="AZ40" s="25" t="s">
        <v>6</v>
      </c>
      <c r="BA40" s="25" t="s">
        <v>6</v>
      </c>
      <c r="BB40" s="25" t="s">
        <v>6</v>
      </c>
      <c r="BC40" s="25" t="s">
        <v>6</v>
      </c>
      <c r="BD40" s="25" t="s">
        <v>6</v>
      </c>
      <c r="BE40" s="25" t="s">
        <v>6</v>
      </c>
      <c r="BF40" s="25" t="s">
        <v>6</v>
      </c>
      <c r="BG40" s="177" t="s">
        <v>6</v>
      </c>
      <c r="BH40" s="25" t="s">
        <v>6</v>
      </c>
      <c r="BI40" s="25" t="s">
        <v>6</v>
      </c>
      <c r="BJ40" s="25" t="s">
        <v>6</v>
      </c>
      <c r="BK40" s="25" t="s">
        <v>6</v>
      </c>
      <c r="BL40" s="25" t="s">
        <v>6</v>
      </c>
      <c r="BM40" s="25" t="s">
        <v>6</v>
      </c>
      <c r="BN40" s="25" t="s">
        <v>6</v>
      </c>
      <c r="BO40" s="177" t="s">
        <v>6</v>
      </c>
      <c r="BQ40" s="12"/>
      <c r="BR40" s="12"/>
      <c r="BS40" s="21"/>
      <c r="BT40" s="12"/>
    </row>
    <row r="41" spans="30:73" ht="13.8" customHeight="1" x14ac:dyDescent="0.3">
      <c r="AH41" s="4"/>
      <c r="AI41" s="26"/>
      <c r="AJ41" s="25"/>
      <c r="AK41" s="4"/>
      <c r="AL41" s="4">
        <v>0</v>
      </c>
      <c r="AM41" s="4">
        <v>0</v>
      </c>
      <c r="AN41" s="33">
        <f t="shared" ref="AN41:BO41" si="33">AN39*2</f>
        <v>262144</v>
      </c>
      <c r="AO41" s="33">
        <f t="shared" si="33"/>
        <v>262144</v>
      </c>
      <c r="AP41" s="33">
        <f t="shared" si="33"/>
        <v>262144</v>
      </c>
      <c r="AQ41" s="178">
        <f t="shared" si="33"/>
        <v>262144</v>
      </c>
      <c r="AR41" s="33">
        <f t="shared" si="33"/>
        <v>262144</v>
      </c>
      <c r="AS41" s="33">
        <f t="shared" si="33"/>
        <v>262144</v>
      </c>
      <c r="AT41" s="33">
        <f t="shared" si="33"/>
        <v>262144</v>
      </c>
      <c r="AU41" s="33">
        <f t="shared" si="33"/>
        <v>262144</v>
      </c>
      <c r="AV41" s="33">
        <f t="shared" si="33"/>
        <v>262144</v>
      </c>
      <c r="AW41" s="33">
        <f t="shared" si="33"/>
        <v>262144</v>
      </c>
      <c r="AX41" s="33">
        <f t="shared" si="33"/>
        <v>262144</v>
      </c>
      <c r="AY41" s="178">
        <f t="shared" si="33"/>
        <v>262144</v>
      </c>
      <c r="AZ41" s="33">
        <f t="shared" si="33"/>
        <v>262144</v>
      </c>
      <c r="BA41" s="33">
        <f t="shared" si="33"/>
        <v>262144</v>
      </c>
      <c r="BB41" s="33">
        <f t="shared" si="33"/>
        <v>262144</v>
      </c>
      <c r="BC41" s="33">
        <f t="shared" si="33"/>
        <v>262144</v>
      </c>
      <c r="BD41" s="33">
        <f t="shared" si="33"/>
        <v>262144</v>
      </c>
      <c r="BE41" s="33">
        <f t="shared" si="33"/>
        <v>262144</v>
      </c>
      <c r="BF41" s="33">
        <f t="shared" si="33"/>
        <v>262144</v>
      </c>
      <c r="BG41" s="178">
        <f t="shared" si="33"/>
        <v>262144</v>
      </c>
      <c r="BH41" s="33">
        <f t="shared" si="33"/>
        <v>262144</v>
      </c>
      <c r="BI41" s="33">
        <f t="shared" si="33"/>
        <v>262144</v>
      </c>
      <c r="BJ41" s="33">
        <f t="shared" si="33"/>
        <v>262144</v>
      </c>
      <c r="BK41" s="33">
        <f t="shared" si="33"/>
        <v>262144</v>
      </c>
      <c r="BL41" s="33">
        <f t="shared" si="33"/>
        <v>262144</v>
      </c>
      <c r="BM41" s="33">
        <f t="shared" si="33"/>
        <v>262144</v>
      </c>
      <c r="BN41" s="33">
        <f t="shared" si="33"/>
        <v>262144</v>
      </c>
      <c r="BO41" s="178">
        <f t="shared" si="33"/>
        <v>262144</v>
      </c>
      <c r="BP41" s="19">
        <f>SUM(D41:BO41)</f>
        <v>7340032</v>
      </c>
      <c r="BQ41" s="12">
        <f>BQ13</f>
        <v>167772.16</v>
      </c>
      <c r="BR41" s="12">
        <f>BP41*BQ41</f>
        <v>1231453023109.1201</v>
      </c>
      <c r="BS41" s="21">
        <f>BS39/2</f>
        <v>3.814697265625E-6</v>
      </c>
      <c r="BT41" s="12">
        <f>BP41*BQ41*BS41</f>
        <v>4697620.4800000004</v>
      </c>
      <c r="BU41" s="1">
        <f>BP41*BS41</f>
        <v>28</v>
      </c>
    </row>
    <row r="42" spans="30:73" ht="13.8" customHeight="1" x14ac:dyDescent="0.3">
      <c r="AH42" s="4"/>
      <c r="AI42" s="26"/>
      <c r="AJ42" s="25"/>
      <c r="AK42" s="4"/>
      <c r="AL42" s="4"/>
      <c r="AM42" s="4"/>
      <c r="AN42" s="4" t="s">
        <v>4</v>
      </c>
      <c r="AO42" s="4" t="s">
        <v>3</v>
      </c>
      <c r="AP42" s="25" t="s">
        <v>6</v>
      </c>
      <c r="AQ42" s="177" t="s">
        <v>6</v>
      </c>
      <c r="AR42" s="25" t="s">
        <v>6</v>
      </c>
      <c r="AS42" s="25" t="s">
        <v>6</v>
      </c>
      <c r="AT42" s="25" t="s">
        <v>6</v>
      </c>
      <c r="AU42" s="25" t="s">
        <v>6</v>
      </c>
      <c r="AV42" s="25" t="s">
        <v>6</v>
      </c>
      <c r="AW42" s="25" t="s">
        <v>6</v>
      </c>
      <c r="AX42" s="25" t="s">
        <v>6</v>
      </c>
      <c r="AY42" s="177" t="s">
        <v>6</v>
      </c>
      <c r="AZ42" s="25" t="s">
        <v>6</v>
      </c>
      <c r="BA42" s="25" t="s">
        <v>6</v>
      </c>
      <c r="BB42" s="25" t="s">
        <v>6</v>
      </c>
      <c r="BC42" s="25" t="s">
        <v>6</v>
      </c>
      <c r="BD42" s="25" t="s">
        <v>6</v>
      </c>
      <c r="BE42" s="25" t="s">
        <v>6</v>
      </c>
      <c r="BF42" s="25" t="s">
        <v>6</v>
      </c>
      <c r="BG42" s="177" t="s">
        <v>6</v>
      </c>
      <c r="BH42" s="25" t="s">
        <v>6</v>
      </c>
      <c r="BI42" s="25" t="s">
        <v>6</v>
      </c>
      <c r="BJ42" s="25" t="s">
        <v>6</v>
      </c>
      <c r="BK42" s="25" t="s">
        <v>6</v>
      </c>
      <c r="BL42" s="25" t="s">
        <v>6</v>
      </c>
      <c r="BM42" s="25" t="s">
        <v>6</v>
      </c>
      <c r="BN42" s="25" t="s">
        <v>6</v>
      </c>
      <c r="BO42" s="177" t="s">
        <v>6</v>
      </c>
      <c r="BQ42" s="12"/>
      <c r="BR42" s="12"/>
      <c r="BS42" s="21"/>
      <c r="BT42" s="12"/>
    </row>
    <row r="43" spans="30:73" ht="13.8" customHeight="1" x14ac:dyDescent="0.3">
      <c r="AH43" s="4"/>
      <c r="AI43" s="26"/>
      <c r="AJ43" s="25"/>
      <c r="AK43" s="4"/>
      <c r="AL43" s="4"/>
      <c r="AM43" s="4"/>
      <c r="AN43" s="4">
        <v>0</v>
      </c>
      <c r="AO43" s="4">
        <v>0</v>
      </c>
      <c r="AP43" s="33">
        <f t="shared" ref="AP43:BO43" si="34">AP41*2</f>
        <v>524288</v>
      </c>
      <c r="AQ43" s="178">
        <f t="shared" si="34"/>
        <v>524288</v>
      </c>
      <c r="AR43" s="33">
        <f t="shared" si="34"/>
        <v>524288</v>
      </c>
      <c r="AS43" s="33">
        <f t="shared" si="34"/>
        <v>524288</v>
      </c>
      <c r="AT43" s="33">
        <f t="shared" si="34"/>
        <v>524288</v>
      </c>
      <c r="AU43" s="33">
        <f t="shared" si="34"/>
        <v>524288</v>
      </c>
      <c r="AV43" s="33">
        <f t="shared" si="34"/>
        <v>524288</v>
      </c>
      <c r="AW43" s="33">
        <f t="shared" si="34"/>
        <v>524288</v>
      </c>
      <c r="AX43" s="33">
        <f t="shared" si="34"/>
        <v>524288</v>
      </c>
      <c r="AY43" s="178">
        <f t="shared" si="34"/>
        <v>524288</v>
      </c>
      <c r="AZ43" s="33">
        <f t="shared" si="34"/>
        <v>524288</v>
      </c>
      <c r="BA43" s="33">
        <f t="shared" si="34"/>
        <v>524288</v>
      </c>
      <c r="BB43" s="33">
        <f t="shared" si="34"/>
        <v>524288</v>
      </c>
      <c r="BC43" s="33">
        <f t="shared" si="34"/>
        <v>524288</v>
      </c>
      <c r="BD43" s="33">
        <f t="shared" si="34"/>
        <v>524288</v>
      </c>
      <c r="BE43" s="33">
        <f t="shared" si="34"/>
        <v>524288</v>
      </c>
      <c r="BF43" s="33">
        <f t="shared" si="34"/>
        <v>524288</v>
      </c>
      <c r="BG43" s="178">
        <f t="shared" si="34"/>
        <v>524288</v>
      </c>
      <c r="BH43" s="33">
        <f t="shared" si="34"/>
        <v>524288</v>
      </c>
      <c r="BI43" s="33">
        <f t="shared" si="34"/>
        <v>524288</v>
      </c>
      <c r="BJ43" s="33">
        <f t="shared" si="34"/>
        <v>524288</v>
      </c>
      <c r="BK43" s="33">
        <f t="shared" si="34"/>
        <v>524288</v>
      </c>
      <c r="BL43" s="33">
        <f t="shared" si="34"/>
        <v>524288</v>
      </c>
      <c r="BM43" s="33">
        <f t="shared" si="34"/>
        <v>524288</v>
      </c>
      <c r="BN43" s="33">
        <f t="shared" si="34"/>
        <v>524288</v>
      </c>
      <c r="BO43" s="178">
        <f t="shared" si="34"/>
        <v>524288</v>
      </c>
      <c r="BP43" s="19">
        <f>SUM(D43:BO43)</f>
        <v>13631488</v>
      </c>
      <c r="BQ43" s="12">
        <f>BQ15</f>
        <v>167772.16</v>
      </c>
      <c r="BR43" s="12">
        <f>BP43*BQ43</f>
        <v>2286984185774.0801</v>
      </c>
      <c r="BS43" s="21">
        <f>BS41/2</f>
        <v>1.9073486328125E-6</v>
      </c>
      <c r="BT43" s="12">
        <f>BP43*BQ43*BS43</f>
        <v>4362076.1600000001</v>
      </c>
      <c r="BU43" s="1">
        <f>BP43*BS43</f>
        <v>26</v>
      </c>
    </row>
    <row r="44" spans="30:73" ht="13.8" customHeight="1" x14ac:dyDescent="0.3">
      <c r="AH44" s="4"/>
      <c r="AI44" s="26"/>
      <c r="AJ44" s="25"/>
      <c r="AK44" s="4"/>
      <c r="AL44" s="4"/>
      <c r="AM44" s="4"/>
      <c r="AN44" s="4"/>
      <c r="AO44" s="4"/>
      <c r="AP44" s="4" t="s">
        <v>4</v>
      </c>
      <c r="AQ44" s="177" t="s">
        <v>3</v>
      </c>
      <c r="AR44" s="25" t="s">
        <v>6</v>
      </c>
      <c r="AS44" s="25" t="s">
        <v>6</v>
      </c>
      <c r="AT44" s="25" t="s">
        <v>6</v>
      </c>
      <c r="AU44" s="25" t="s">
        <v>6</v>
      </c>
      <c r="AV44" s="25" t="s">
        <v>6</v>
      </c>
      <c r="AW44" s="25" t="s">
        <v>6</v>
      </c>
      <c r="AX44" s="25" t="s">
        <v>6</v>
      </c>
      <c r="AY44" s="177" t="s">
        <v>6</v>
      </c>
      <c r="AZ44" s="25" t="s">
        <v>6</v>
      </c>
      <c r="BA44" s="25" t="s">
        <v>6</v>
      </c>
      <c r="BB44" s="25" t="s">
        <v>6</v>
      </c>
      <c r="BC44" s="25" t="s">
        <v>6</v>
      </c>
      <c r="BD44" s="25" t="s">
        <v>6</v>
      </c>
      <c r="BE44" s="25" t="s">
        <v>6</v>
      </c>
      <c r="BF44" s="25" t="s">
        <v>6</v>
      </c>
      <c r="BG44" s="177" t="s">
        <v>6</v>
      </c>
      <c r="BH44" s="25" t="s">
        <v>6</v>
      </c>
      <c r="BI44" s="25" t="s">
        <v>6</v>
      </c>
      <c r="BJ44" s="25" t="s">
        <v>6</v>
      </c>
      <c r="BK44" s="25" t="s">
        <v>6</v>
      </c>
      <c r="BL44" s="25" t="s">
        <v>6</v>
      </c>
      <c r="BM44" s="25" t="s">
        <v>6</v>
      </c>
      <c r="BN44" s="25" t="s">
        <v>6</v>
      </c>
      <c r="BO44" s="177" t="s">
        <v>6</v>
      </c>
      <c r="BQ44" s="12"/>
      <c r="BR44" s="12"/>
      <c r="BS44" s="21"/>
      <c r="BT44" s="12"/>
    </row>
    <row r="45" spans="30:73" ht="13.8" customHeight="1" x14ac:dyDescent="0.3">
      <c r="AH45" s="4"/>
      <c r="AI45" s="26"/>
      <c r="AJ45" s="25"/>
      <c r="AK45" s="4"/>
      <c r="AL45" s="4"/>
      <c r="AM45" s="4"/>
      <c r="AN45" s="4"/>
      <c r="AO45" s="4"/>
      <c r="AP45" s="4">
        <v>0</v>
      </c>
      <c r="AQ45" s="177">
        <v>0</v>
      </c>
      <c r="AR45" s="33">
        <f t="shared" ref="AR45:BO45" si="35">AR43*2</f>
        <v>1048576</v>
      </c>
      <c r="AS45" s="33">
        <f t="shared" si="35"/>
        <v>1048576</v>
      </c>
      <c r="AT45" s="33">
        <f t="shared" si="35"/>
        <v>1048576</v>
      </c>
      <c r="AU45" s="33">
        <f t="shared" si="35"/>
        <v>1048576</v>
      </c>
      <c r="AV45" s="33">
        <f t="shared" si="35"/>
        <v>1048576</v>
      </c>
      <c r="AW45" s="33">
        <f t="shared" si="35"/>
        <v>1048576</v>
      </c>
      <c r="AX45" s="33">
        <f t="shared" si="35"/>
        <v>1048576</v>
      </c>
      <c r="AY45" s="178">
        <f t="shared" si="35"/>
        <v>1048576</v>
      </c>
      <c r="AZ45" s="33">
        <f t="shared" si="35"/>
        <v>1048576</v>
      </c>
      <c r="BA45" s="33">
        <f t="shared" si="35"/>
        <v>1048576</v>
      </c>
      <c r="BB45" s="33">
        <f t="shared" si="35"/>
        <v>1048576</v>
      </c>
      <c r="BC45" s="33">
        <f t="shared" si="35"/>
        <v>1048576</v>
      </c>
      <c r="BD45" s="33">
        <f t="shared" si="35"/>
        <v>1048576</v>
      </c>
      <c r="BE45" s="33">
        <f t="shared" si="35"/>
        <v>1048576</v>
      </c>
      <c r="BF45" s="33">
        <f t="shared" si="35"/>
        <v>1048576</v>
      </c>
      <c r="BG45" s="178">
        <f t="shared" si="35"/>
        <v>1048576</v>
      </c>
      <c r="BH45" s="33">
        <f t="shared" si="35"/>
        <v>1048576</v>
      </c>
      <c r="BI45" s="33">
        <f t="shared" si="35"/>
        <v>1048576</v>
      </c>
      <c r="BJ45" s="33">
        <f t="shared" si="35"/>
        <v>1048576</v>
      </c>
      <c r="BK45" s="33">
        <f t="shared" si="35"/>
        <v>1048576</v>
      </c>
      <c r="BL45" s="33">
        <f t="shared" si="35"/>
        <v>1048576</v>
      </c>
      <c r="BM45" s="33">
        <f t="shared" si="35"/>
        <v>1048576</v>
      </c>
      <c r="BN45" s="33">
        <f t="shared" si="35"/>
        <v>1048576</v>
      </c>
      <c r="BO45" s="178">
        <f t="shared" si="35"/>
        <v>1048576</v>
      </c>
      <c r="BP45" s="19">
        <f>SUM(D45:BO45)</f>
        <v>25165824</v>
      </c>
      <c r="BQ45" s="12">
        <f>BQ17</f>
        <v>167772.16</v>
      </c>
      <c r="BR45" s="12">
        <f>BP45*BQ45</f>
        <v>4222124650659.8398</v>
      </c>
      <c r="BS45" s="21">
        <f>BS43/2</f>
        <v>9.5367431640625E-7</v>
      </c>
      <c r="BT45" s="12">
        <f>BP45*BQ45*BS45</f>
        <v>4026531.8399999999</v>
      </c>
      <c r="BU45" s="1">
        <f>BP45*BS45</f>
        <v>24</v>
      </c>
    </row>
    <row r="46" spans="30:73" ht="13.8" customHeight="1" x14ac:dyDescent="0.3">
      <c r="AH46" s="4"/>
      <c r="AI46" s="26"/>
      <c r="AJ46" s="25"/>
      <c r="AK46" s="4"/>
      <c r="AL46" s="4"/>
      <c r="AM46" s="4"/>
      <c r="AN46" s="4"/>
      <c r="AO46" s="4"/>
      <c r="AP46" s="4"/>
      <c r="AQ46" s="177"/>
      <c r="AR46" s="4" t="s">
        <v>4</v>
      </c>
      <c r="AS46" s="4" t="s">
        <v>3</v>
      </c>
      <c r="AT46" s="25" t="s">
        <v>6</v>
      </c>
      <c r="AU46" s="25" t="s">
        <v>6</v>
      </c>
      <c r="AV46" s="25" t="s">
        <v>6</v>
      </c>
      <c r="AW46" s="25" t="s">
        <v>6</v>
      </c>
      <c r="AX46" s="25" t="s">
        <v>6</v>
      </c>
      <c r="AY46" s="177" t="s">
        <v>6</v>
      </c>
      <c r="AZ46" s="25" t="s">
        <v>6</v>
      </c>
      <c r="BA46" s="25" t="s">
        <v>6</v>
      </c>
      <c r="BB46" s="25" t="s">
        <v>6</v>
      </c>
      <c r="BC46" s="25" t="s">
        <v>6</v>
      </c>
      <c r="BD46" s="25" t="s">
        <v>6</v>
      </c>
      <c r="BE46" s="25" t="s">
        <v>6</v>
      </c>
      <c r="BF46" s="25" t="s">
        <v>6</v>
      </c>
      <c r="BG46" s="177" t="s">
        <v>6</v>
      </c>
      <c r="BH46" s="25" t="s">
        <v>6</v>
      </c>
      <c r="BI46" s="25" t="s">
        <v>6</v>
      </c>
      <c r="BJ46" s="25" t="s">
        <v>6</v>
      </c>
      <c r="BK46" s="25" t="s">
        <v>6</v>
      </c>
      <c r="BL46" s="25" t="s">
        <v>6</v>
      </c>
      <c r="BM46" s="25" t="s">
        <v>6</v>
      </c>
      <c r="BN46" s="25" t="s">
        <v>6</v>
      </c>
      <c r="BO46" s="177" t="s">
        <v>6</v>
      </c>
      <c r="BQ46" s="12"/>
      <c r="BR46" s="12"/>
      <c r="BS46" s="21"/>
      <c r="BT46" s="12"/>
    </row>
    <row r="47" spans="30:73" ht="13.8" customHeight="1" x14ac:dyDescent="0.3">
      <c r="AH47" s="4"/>
      <c r="AI47" s="26"/>
      <c r="AJ47" s="25"/>
      <c r="AK47" s="4"/>
      <c r="AL47" s="4"/>
      <c r="AM47" s="4"/>
      <c r="AN47" s="4"/>
      <c r="AO47" s="4"/>
      <c r="AP47" s="4"/>
      <c r="AQ47" s="177"/>
      <c r="AR47" s="4">
        <v>0</v>
      </c>
      <c r="AS47" s="4">
        <v>0</v>
      </c>
      <c r="AT47" s="33">
        <f t="shared" ref="AT47:BO47" si="36">AT45*2</f>
        <v>2097152</v>
      </c>
      <c r="AU47" s="33">
        <f t="shared" si="36"/>
        <v>2097152</v>
      </c>
      <c r="AV47" s="33">
        <f t="shared" si="36"/>
        <v>2097152</v>
      </c>
      <c r="AW47" s="33">
        <f t="shared" si="36"/>
        <v>2097152</v>
      </c>
      <c r="AX47" s="33">
        <f t="shared" si="36"/>
        <v>2097152</v>
      </c>
      <c r="AY47" s="178">
        <f t="shared" si="36"/>
        <v>2097152</v>
      </c>
      <c r="AZ47" s="33">
        <f t="shared" si="36"/>
        <v>2097152</v>
      </c>
      <c r="BA47" s="33">
        <f t="shared" si="36"/>
        <v>2097152</v>
      </c>
      <c r="BB47" s="33">
        <f t="shared" si="36"/>
        <v>2097152</v>
      </c>
      <c r="BC47" s="33">
        <f t="shared" si="36"/>
        <v>2097152</v>
      </c>
      <c r="BD47" s="33">
        <f t="shared" si="36"/>
        <v>2097152</v>
      </c>
      <c r="BE47" s="33">
        <f t="shared" si="36"/>
        <v>2097152</v>
      </c>
      <c r="BF47" s="33">
        <f t="shared" si="36"/>
        <v>2097152</v>
      </c>
      <c r="BG47" s="178">
        <f t="shared" si="36"/>
        <v>2097152</v>
      </c>
      <c r="BH47" s="33">
        <f t="shared" si="36"/>
        <v>2097152</v>
      </c>
      <c r="BI47" s="33">
        <f t="shared" si="36"/>
        <v>2097152</v>
      </c>
      <c r="BJ47" s="33">
        <f t="shared" si="36"/>
        <v>2097152</v>
      </c>
      <c r="BK47" s="33">
        <f t="shared" si="36"/>
        <v>2097152</v>
      </c>
      <c r="BL47" s="33">
        <f t="shared" si="36"/>
        <v>2097152</v>
      </c>
      <c r="BM47" s="33">
        <f t="shared" si="36"/>
        <v>2097152</v>
      </c>
      <c r="BN47" s="33">
        <f t="shared" si="36"/>
        <v>2097152</v>
      </c>
      <c r="BO47" s="178">
        <f t="shared" si="36"/>
        <v>2097152</v>
      </c>
      <c r="BP47" s="19">
        <f>SUM(D47:BO47)</f>
        <v>46137344</v>
      </c>
      <c r="BQ47" s="12">
        <f>BQ19</f>
        <v>167772.16</v>
      </c>
      <c r="BR47" s="12">
        <f>BP47*BQ47</f>
        <v>7740561859543.04</v>
      </c>
      <c r="BS47" s="21">
        <f>BS45/2</f>
        <v>4.76837158203125E-7</v>
      </c>
      <c r="BT47" s="12">
        <f>BP47*BQ47*BS47</f>
        <v>3690987.52</v>
      </c>
      <c r="BU47" s="1">
        <f>BP47*BS47</f>
        <v>22</v>
      </c>
    </row>
    <row r="48" spans="30:73" ht="13.8" customHeight="1" x14ac:dyDescent="0.3">
      <c r="AH48" s="4"/>
      <c r="AI48" s="26"/>
      <c r="AJ48" s="25"/>
      <c r="AK48" s="4"/>
      <c r="AL48" s="4"/>
      <c r="AM48" s="4"/>
      <c r="AN48" s="4"/>
      <c r="AO48" s="4"/>
      <c r="AP48" s="4"/>
      <c r="AQ48" s="177"/>
      <c r="AR48" s="4"/>
      <c r="AS48" s="4"/>
      <c r="AT48" s="4" t="s">
        <v>4</v>
      </c>
      <c r="AU48" s="4" t="s">
        <v>3</v>
      </c>
      <c r="AV48" s="25" t="s">
        <v>6</v>
      </c>
      <c r="AW48" s="25" t="s">
        <v>6</v>
      </c>
      <c r="AX48" s="25" t="s">
        <v>6</v>
      </c>
      <c r="AY48" s="177" t="s">
        <v>6</v>
      </c>
      <c r="AZ48" s="25" t="s">
        <v>6</v>
      </c>
      <c r="BA48" s="25" t="s">
        <v>6</v>
      </c>
      <c r="BB48" s="25" t="s">
        <v>6</v>
      </c>
      <c r="BC48" s="25" t="s">
        <v>6</v>
      </c>
      <c r="BD48" s="25" t="s">
        <v>6</v>
      </c>
      <c r="BE48" s="25" t="s">
        <v>6</v>
      </c>
      <c r="BF48" s="25" t="s">
        <v>6</v>
      </c>
      <c r="BG48" s="177" t="s">
        <v>6</v>
      </c>
      <c r="BH48" s="25" t="s">
        <v>6</v>
      </c>
      <c r="BI48" s="25" t="s">
        <v>6</v>
      </c>
      <c r="BJ48" s="25" t="s">
        <v>6</v>
      </c>
      <c r="BK48" s="25" t="s">
        <v>6</v>
      </c>
      <c r="BL48" s="25" t="s">
        <v>6</v>
      </c>
      <c r="BM48" s="25" t="s">
        <v>6</v>
      </c>
      <c r="BN48" s="25" t="s">
        <v>6</v>
      </c>
      <c r="BO48" s="177" t="s">
        <v>6</v>
      </c>
      <c r="BQ48" s="12"/>
      <c r="BR48" s="12"/>
      <c r="BS48" s="21"/>
      <c r="BT48" s="12"/>
    </row>
    <row r="49" spans="34:73" ht="13.8" customHeight="1" x14ac:dyDescent="0.3">
      <c r="AH49" s="4"/>
      <c r="AI49" s="26"/>
      <c r="AJ49" s="25"/>
      <c r="AK49" s="4"/>
      <c r="AL49" s="4"/>
      <c r="AM49" s="4"/>
      <c r="AN49" s="4"/>
      <c r="AO49" s="4"/>
      <c r="AP49" s="4"/>
      <c r="AQ49" s="177"/>
      <c r="AR49" s="4"/>
      <c r="AS49" s="4"/>
      <c r="AT49" s="4">
        <v>0</v>
      </c>
      <c r="AU49" s="4">
        <v>0</v>
      </c>
      <c r="AV49" s="33">
        <f t="shared" ref="AV49:BO49" si="37">AV47*2</f>
        <v>4194304</v>
      </c>
      <c r="AW49" s="33">
        <f t="shared" si="37"/>
        <v>4194304</v>
      </c>
      <c r="AX49" s="33">
        <f t="shared" si="37"/>
        <v>4194304</v>
      </c>
      <c r="AY49" s="178">
        <f t="shared" si="37"/>
        <v>4194304</v>
      </c>
      <c r="AZ49" s="33">
        <f t="shared" si="37"/>
        <v>4194304</v>
      </c>
      <c r="BA49" s="33">
        <f t="shared" si="37"/>
        <v>4194304</v>
      </c>
      <c r="BB49" s="33">
        <f t="shared" si="37"/>
        <v>4194304</v>
      </c>
      <c r="BC49" s="33">
        <f t="shared" si="37"/>
        <v>4194304</v>
      </c>
      <c r="BD49" s="33">
        <f t="shared" si="37"/>
        <v>4194304</v>
      </c>
      <c r="BE49" s="33">
        <f t="shared" si="37"/>
        <v>4194304</v>
      </c>
      <c r="BF49" s="33">
        <f t="shared" si="37"/>
        <v>4194304</v>
      </c>
      <c r="BG49" s="178">
        <f t="shared" si="37"/>
        <v>4194304</v>
      </c>
      <c r="BH49" s="33">
        <f t="shared" si="37"/>
        <v>4194304</v>
      </c>
      <c r="BI49" s="33">
        <f t="shared" si="37"/>
        <v>4194304</v>
      </c>
      <c r="BJ49" s="33">
        <f t="shared" si="37"/>
        <v>4194304</v>
      </c>
      <c r="BK49" s="33">
        <f t="shared" si="37"/>
        <v>4194304</v>
      </c>
      <c r="BL49" s="33">
        <f t="shared" si="37"/>
        <v>4194304</v>
      </c>
      <c r="BM49" s="33">
        <f t="shared" si="37"/>
        <v>4194304</v>
      </c>
      <c r="BN49" s="33">
        <f t="shared" si="37"/>
        <v>4194304</v>
      </c>
      <c r="BO49" s="178">
        <f t="shared" si="37"/>
        <v>4194304</v>
      </c>
      <c r="BP49" s="19">
        <f>SUM(D49:BO49)</f>
        <v>83886080</v>
      </c>
      <c r="BQ49" s="12">
        <f>BQ21</f>
        <v>167772.16</v>
      </c>
      <c r="BR49" s="12">
        <f>BP49*BQ49</f>
        <v>14073748835532.801</v>
      </c>
      <c r="BS49" s="21">
        <f>BS47/2</f>
        <v>2.384185791015625E-7</v>
      </c>
      <c r="BT49" s="12">
        <f>BP49*BQ49*BS49</f>
        <v>3355443.2000000002</v>
      </c>
      <c r="BU49" s="1">
        <f>BP49*BS49</f>
        <v>20</v>
      </c>
    </row>
    <row r="50" spans="34:73" ht="13.8" customHeight="1" x14ac:dyDescent="0.3">
      <c r="AH50" s="4"/>
      <c r="AI50" s="26"/>
      <c r="AJ50" s="25"/>
      <c r="AK50" s="4"/>
      <c r="AL50" s="4"/>
      <c r="AM50" s="4"/>
      <c r="AN50" s="4"/>
      <c r="AO50" s="4"/>
      <c r="AP50" s="4"/>
      <c r="AQ50" s="177"/>
      <c r="AR50" s="4"/>
      <c r="AS50" s="4"/>
      <c r="AT50" s="4"/>
      <c r="AU50" s="4"/>
      <c r="AV50" s="4" t="s">
        <v>4</v>
      </c>
      <c r="AW50" s="4" t="s">
        <v>3</v>
      </c>
      <c r="AX50" s="25" t="s">
        <v>6</v>
      </c>
      <c r="AY50" s="177" t="s">
        <v>6</v>
      </c>
      <c r="AZ50" s="25" t="s">
        <v>6</v>
      </c>
      <c r="BA50" s="25" t="s">
        <v>6</v>
      </c>
      <c r="BB50" s="25" t="s">
        <v>6</v>
      </c>
      <c r="BC50" s="25" t="s">
        <v>6</v>
      </c>
      <c r="BD50" s="25" t="s">
        <v>6</v>
      </c>
      <c r="BE50" s="25" t="s">
        <v>6</v>
      </c>
      <c r="BF50" s="25" t="s">
        <v>6</v>
      </c>
      <c r="BG50" s="177" t="s">
        <v>6</v>
      </c>
      <c r="BH50" s="25" t="s">
        <v>6</v>
      </c>
      <c r="BI50" s="25" t="s">
        <v>6</v>
      </c>
      <c r="BJ50" s="25" t="s">
        <v>6</v>
      </c>
      <c r="BK50" s="25" t="s">
        <v>6</v>
      </c>
      <c r="BL50" s="25" t="s">
        <v>6</v>
      </c>
      <c r="BM50" s="25" t="s">
        <v>6</v>
      </c>
      <c r="BN50" s="25" t="s">
        <v>6</v>
      </c>
      <c r="BO50" s="177" t="s">
        <v>6</v>
      </c>
      <c r="BQ50" s="12"/>
      <c r="BR50" s="12"/>
      <c r="BS50" s="21"/>
      <c r="BT50" s="12"/>
    </row>
    <row r="51" spans="34:73" ht="13.8" customHeight="1" x14ac:dyDescent="0.3">
      <c r="AH51" s="4"/>
      <c r="AI51" s="26"/>
      <c r="AJ51" s="25"/>
      <c r="AK51" s="4"/>
      <c r="AL51" s="4"/>
      <c r="AM51" s="4"/>
      <c r="AN51" s="4"/>
      <c r="AO51" s="4"/>
      <c r="AP51" s="4"/>
      <c r="AQ51" s="177"/>
      <c r="AR51" s="4"/>
      <c r="AS51" s="4"/>
      <c r="AT51" s="4"/>
      <c r="AU51" s="4"/>
      <c r="AV51" s="4">
        <v>0</v>
      </c>
      <c r="AW51" s="4">
        <v>0</v>
      </c>
      <c r="AX51" s="33">
        <f t="shared" ref="AX51:BO51" si="38">AX49*2</f>
        <v>8388608</v>
      </c>
      <c r="AY51" s="178">
        <f t="shared" si="38"/>
        <v>8388608</v>
      </c>
      <c r="AZ51" s="33">
        <f t="shared" si="38"/>
        <v>8388608</v>
      </c>
      <c r="BA51" s="33">
        <f t="shared" si="38"/>
        <v>8388608</v>
      </c>
      <c r="BB51" s="33">
        <f t="shared" si="38"/>
        <v>8388608</v>
      </c>
      <c r="BC51" s="33">
        <f t="shared" si="38"/>
        <v>8388608</v>
      </c>
      <c r="BD51" s="33">
        <f t="shared" si="38"/>
        <v>8388608</v>
      </c>
      <c r="BE51" s="33">
        <f t="shared" si="38"/>
        <v>8388608</v>
      </c>
      <c r="BF51" s="33">
        <f t="shared" si="38"/>
        <v>8388608</v>
      </c>
      <c r="BG51" s="178">
        <f t="shared" si="38"/>
        <v>8388608</v>
      </c>
      <c r="BH51" s="33">
        <f t="shared" si="38"/>
        <v>8388608</v>
      </c>
      <c r="BI51" s="33">
        <f t="shared" si="38"/>
        <v>8388608</v>
      </c>
      <c r="BJ51" s="33">
        <f t="shared" si="38"/>
        <v>8388608</v>
      </c>
      <c r="BK51" s="33">
        <f t="shared" si="38"/>
        <v>8388608</v>
      </c>
      <c r="BL51" s="33">
        <f t="shared" si="38"/>
        <v>8388608</v>
      </c>
      <c r="BM51" s="33">
        <f t="shared" si="38"/>
        <v>8388608</v>
      </c>
      <c r="BN51" s="33">
        <f t="shared" si="38"/>
        <v>8388608</v>
      </c>
      <c r="BO51" s="178">
        <f t="shared" si="38"/>
        <v>8388608</v>
      </c>
      <c r="BP51" s="19">
        <f>SUM(D51:BO51)</f>
        <v>150994944</v>
      </c>
      <c r="BQ51" s="12">
        <f>BQ23</f>
        <v>167772.16</v>
      </c>
      <c r="BR51" s="12">
        <f>BP51*BQ51</f>
        <v>25332747903959.039</v>
      </c>
      <c r="BS51" s="21">
        <f>BS49/2</f>
        <v>1.1920928955078125E-7</v>
      </c>
      <c r="BT51" s="12">
        <f>BP51*BQ51*BS51</f>
        <v>3019898.8799999999</v>
      </c>
      <c r="BU51" s="1">
        <f>BP51*BS51</f>
        <v>18</v>
      </c>
    </row>
    <row r="52" spans="34:73" ht="13.8" customHeight="1" x14ac:dyDescent="0.3">
      <c r="AH52" s="4"/>
      <c r="AI52" s="26"/>
      <c r="AJ52" s="25"/>
      <c r="AK52" s="4"/>
      <c r="AL52" s="4"/>
      <c r="AM52" s="4"/>
      <c r="AN52" s="4"/>
      <c r="AO52" s="4"/>
      <c r="AP52" s="4"/>
      <c r="AQ52" s="177"/>
      <c r="AR52" s="4"/>
      <c r="AS52" s="4"/>
      <c r="AT52" s="4"/>
      <c r="AU52" s="4"/>
      <c r="AV52" s="4"/>
      <c r="AW52" s="4"/>
      <c r="AX52" s="4" t="s">
        <v>4</v>
      </c>
      <c r="AY52" s="177" t="s">
        <v>3</v>
      </c>
      <c r="AZ52" s="25" t="s">
        <v>6</v>
      </c>
      <c r="BA52" s="25" t="s">
        <v>6</v>
      </c>
      <c r="BB52" s="25" t="s">
        <v>6</v>
      </c>
      <c r="BC52" s="25" t="s">
        <v>6</v>
      </c>
      <c r="BD52" s="25" t="s">
        <v>6</v>
      </c>
      <c r="BE52" s="25" t="s">
        <v>6</v>
      </c>
      <c r="BF52" s="25" t="s">
        <v>6</v>
      </c>
      <c r="BG52" s="177" t="s">
        <v>6</v>
      </c>
      <c r="BH52" s="25" t="s">
        <v>6</v>
      </c>
      <c r="BI52" s="25" t="s">
        <v>6</v>
      </c>
      <c r="BJ52" s="25" t="s">
        <v>6</v>
      </c>
      <c r="BK52" s="25" t="s">
        <v>6</v>
      </c>
      <c r="BL52" s="25" t="s">
        <v>6</v>
      </c>
      <c r="BM52" s="25" t="s">
        <v>6</v>
      </c>
      <c r="BN52" s="25" t="s">
        <v>6</v>
      </c>
      <c r="BO52" s="177" t="s">
        <v>6</v>
      </c>
      <c r="BQ52" s="12"/>
      <c r="BR52" s="12"/>
      <c r="BS52" s="21"/>
      <c r="BT52" s="12"/>
    </row>
    <row r="53" spans="34:73" ht="13.8" customHeight="1" x14ac:dyDescent="0.3">
      <c r="AH53" s="4"/>
      <c r="AI53" s="26"/>
      <c r="AJ53" s="25"/>
      <c r="AK53" s="4"/>
      <c r="AL53" s="4"/>
      <c r="AM53" s="4"/>
      <c r="AN53" s="4"/>
      <c r="AO53" s="4"/>
      <c r="AP53" s="4"/>
      <c r="AQ53" s="177"/>
      <c r="AR53" s="4"/>
      <c r="AS53" s="4"/>
      <c r="AT53" s="4"/>
      <c r="AU53" s="4"/>
      <c r="AV53" s="4"/>
      <c r="AW53" s="4"/>
      <c r="AX53" s="4">
        <v>0</v>
      </c>
      <c r="AY53" s="177">
        <v>0</v>
      </c>
      <c r="AZ53" s="33">
        <f t="shared" ref="AZ53:BO53" si="39">AZ51*2</f>
        <v>16777216</v>
      </c>
      <c r="BA53" s="33">
        <f t="shared" si="39"/>
        <v>16777216</v>
      </c>
      <c r="BB53" s="33">
        <f t="shared" si="39"/>
        <v>16777216</v>
      </c>
      <c r="BC53" s="33">
        <f t="shared" si="39"/>
        <v>16777216</v>
      </c>
      <c r="BD53" s="33">
        <f t="shared" si="39"/>
        <v>16777216</v>
      </c>
      <c r="BE53" s="33">
        <f t="shared" si="39"/>
        <v>16777216</v>
      </c>
      <c r="BF53" s="33">
        <f t="shared" si="39"/>
        <v>16777216</v>
      </c>
      <c r="BG53" s="178">
        <f t="shared" si="39"/>
        <v>16777216</v>
      </c>
      <c r="BH53" s="33">
        <f t="shared" si="39"/>
        <v>16777216</v>
      </c>
      <c r="BI53" s="33">
        <f t="shared" si="39"/>
        <v>16777216</v>
      </c>
      <c r="BJ53" s="33">
        <f t="shared" si="39"/>
        <v>16777216</v>
      </c>
      <c r="BK53" s="33">
        <f t="shared" si="39"/>
        <v>16777216</v>
      </c>
      <c r="BL53" s="33">
        <f t="shared" si="39"/>
        <v>16777216</v>
      </c>
      <c r="BM53" s="33">
        <f t="shared" si="39"/>
        <v>16777216</v>
      </c>
      <c r="BN53" s="33">
        <f t="shared" si="39"/>
        <v>16777216</v>
      </c>
      <c r="BO53" s="178">
        <f t="shared" si="39"/>
        <v>16777216</v>
      </c>
      <c r="BP53" s="19">
        <f>SUM(D53:BO53)</f>
        <v>268435456</v>
      </c>
      <c r="BQ53" s="12">
        <f>BQ25</f>
        <v>167772.16</v>
      </c>
      <c r="BR53" s="12">
        <f>BP53*BQ53</f>
        <v>45035996273704.961</v>
      </c>
      <c r="BS53" s="21">
        <f>BS51/2</f>
        <v>5.9604644775390625E-8</v>
      </c>
      <c r="BT53" s="12">
        <f>BP53*BQ53*BS53</f>
        <v>2684354.5600000001</v>
      </c>
      <c r="BU53" s="1">
        <f>BP53*BS53</f>
        <v>16</v>
      </c>
    </row>
    <row r="54" spans="34:73" ht="13.8" customHeight="1" x14ac:dyDescent="0.3">
      <c r="AH54" s="4"/>
      <c r="AI54" s="26"/>
      <c r="AJ54" s="25"/>
      <c r="AK54" s="4"/>
      <c r="AL54" s="4"/>
      <c r="AM54" s="4"/>
      <c r="AN54" s="4"/>
      <c r="AO54" s="4"/>
      <c r="AP54" s="4"/>
      <c r="AQ54" s="177"/>
      <c r="AR54" s="4"/>
      <c r="AS54" s="4"/>
      <c r="AT54" s="4"/>
      <c r="AU54" s="4"/>
      <c r="AV54" s="4"/>
      <c r="AW54" s="4"/>
      <c r="AX54" s="4"/>
      <c r="AY54" s="177"/>
      <c r="AZ54" s="4" t="s">
        <v>4</v>
      </c>
      <c r="BA54" s="4" t="s">
        <v>3</v>
      </c>
      <c r="BB54" s="25" t="s">
        <v>6</v>
      </c>
      <c r="BC54" s="25" t="s">
        <v>6</v>
      </c>
      <c r="BD54" s="25" t="s">
        <v>6</v>
      </c>
      <c r="BE54" s="25" t="s">
        <v>6</v>
      </c>
      <c r="BF54" s="25" t="s">
        <v>6</v>
      </c>
      <c r="BG54" s="177" t="s">
        <v>6</v>
      </c>
      <c r="BH54" s="25" t="s">
        <v>6</v>
      </c>
      <c r="BI54" s="25" t="s">
        <v>6</v>
      </c>
      <c r="BJ54" s="25" t="s">
        <v>6</v>
      </c>
      <c r="BK54" s="25" t="s">
        <v>6</v>
      </c>
      <c r="BL54" s="25" t="s">
        <v>6</v>
      </c>
      <c r="BM54" s="25" t="s">
        <v>6</v>
      </c>
      <c r="BN54" s="25" t="s">
        <v>6</v>
      </c>
      <c r="BO54" s="177" t="s">
        <v>6</v>
      </c>
      <c r="BQ54" s="12"/>
      <c r="BR54" s="12"/>
      <c r="BS54" s="21"/>
      <c r="BT54" s="12"/>
    </row>
    <row r="55" spans="34:73" ht="13.8" customHeight="1" x14ac:dyDescent="0.3">
      <c r="AH55" s="4"/>
      <c r="AI55" s="26"/>
      <c r="AJ55" s="25"/>
      <c r="AK55" s="4"/>
      <c r="AL55" s="4"/>
      <c r="AM55" s="4"/>
      <c r="AN55" s="4"/>
      <c r="AO55" s="4"/>
      <c r="AP55" s="4"/>
      <c r="AQ55" s="177"/>
      <c r="AR55" s="4"/>
      <c r="AS55" s="4"/>
      <c r="AT55" s="4"/>
      <c r="AU55" s="4"/>
      <c r="AV55" s="4"/>
      <c r="AW55" s="4"/>
      <c r="AX55" s="4"/>
      <c r="AY55" s="177"/>
      <c r="AZ55" s="4">
        <v>0</v>
      </c>
      <c r="BA55" s="4">
        <v>0</v>
      </c>
      <c r="BB55" s="33">
        <f t="shared" ref="BB55:BO55" si="40">BB53*2</f>
        <v>33554432</v>
      </c>
      <c r="BC55" s="33">
        <f t="shared" si="40"/>
        <v>33554432</v>
      </c>
      <c r="BD55" s="33">
        <f t="shared" si="40"/>
        <v>33554432</v>
      </c>
      <c r="BE55" s="33">
        <f t="shared" si="40"/>
        <v>33554432</v>
      </c>
      <c r="BF55" s="33">
        <f t="shared" si="40"/>
        <v>33554432</v>
      </c>
      <c r="BG55" s="178">
        <f t="shared" si="40"/>
        <v>33554432</v>
      </c>
      <c r="BH55" s="33">
        <f t="shared" si="40"/>
        <v>33554432</v>
      </c>
      <c r="BI55" s="33">
        <f t="shared" si="40"/>
        <v>33554432</v>
      </c>
      <c r="BJ55" s="33">
        <f t="shared" si="40"/>
        <v>33554432</v>
      </c>
      <c r="BK55" s="33">
        <f t="shared" si="40"/>
        <v>33554432</v>
      </c>
      <c r="BL55" s="33">
        <f t="shared" si="40"/>
        <v>33554432</v>
      </c>
      <c r="BM55" s="33">
        <f t="shared" si="40"/>
        <v>33554432</v>
      </c>
      <c r="BN55" s="33">
        <f t="shared" si="40"/>
        <v>33554432</v>
      </c>
      <c r="BO55" s="178">
        <f t="shared" si="40"/>
        <v>33554432</v>
      </c>
      <c r="BP55" s="19">
        <f>SUM(D55:BO55)</f>
        <v>469762048</v>
      </c>
      <c r="BQ55" s="12">
        <f>BQ27</f>
        <v>167772.16</v>
      </c>
      <c r="BR55" s="12">
        <f>BP55*BQ55</f>
        <v>78812993478983.688</v>
      </c>
      <c r="BS55" s="21">
        <f>BS53/2</f>
        <v>2.9802322387695313E-8</v>
      </c>
      <c r="BT55" s="12">
        <f>BP55*BQ55*BS55</f>
        <v>2348810.2400000002</v>
      </c>
      <c r="BU55" s="1">
        <f>BP55*BS55</f>
        <v>14</v>
      </c>
    </row>
    <row r="56" spans="34:73" ht="13.8" customHeight="1" x14ac:dyDescent="0.3">
      <c r="AH56" s="4"/>
      <c r="AI56" s="26"/>
      <c r="AJ56" s="25"/>
      <c r="AK56" s="4"/>
      <c r="AL56" s="4"/>
      <c r="AM56" s="4"/>
      <c r="AN56" s="4"/>
      <c r="AO56" s="4"/>
      <c r="AP56" s="4"/>
      <c r="AQ56" s="177"/>
      <c r="AR56" s="4"/>
      <c r="AS56" s="4"/>
      <c r="AT56" s="4"/>
      <c r="AU56" s="4"/>
      <c r="AV56" s="4"/>
      <c r="AW56" s="4"/>
      <c r="AX56" s="4"/>
      <c r="AY56" s="177"/>
      <c r="AZ56" s="4"/>
      <c r="BA56" s="4"/>
      <c r="BB56" s="4" t="s">
        <v>4</v>
      </c>
      <c r="BC56" s="4" t="s">
        <v>3</v>
      </c>
      <c r="BD56" s="25" t="s">
        <v>6</v>
      </c>
      <c r="BE56" s="25" t="s">
        <v>6</v>
      </c>
      <c r="BF56" s="25" t="s">
        <v>6</v>
      </c>
      <c r="BG56" s="177" t="s">
        <v>6</v>
      </c>
      <c r="BH56" s="25" t="s">
        <v>6</v>
      </c>
      <c r="BI56" s="25" t="s">
        <v>6</v>
      </c>
      <c r="BJ56" s="25" t="s">
        <v>6</v>
      </c>
      <c r="BK56" s="25" t="s">
        <v>6</v>
      </c>
      <c r="BL56" s="25" t="s">
        <v>6</v>
      </c>
      <c r="BM56" s="25" t="s">
        <v>6</v>
      </c>
      <c r="BN56" s="25" t="s">
        <v>6</v>
      </c>
      <c r="BO56" s="177" t="s">
        <v>6</v>
      </c>
      <c r="BQ56" s="12"/>
      <c r="BR56" s="12"/>
      <c r="BS56" s="21"/>
      <c r="BT56" s="12"/>
    </row>
    <row r="57" spans="34:73" ht="13.8" customHeight="1" x14ac:dyDescent="0.3">
      <c r="AH57" s="4"/>
      <c r="AI57" s="26"/>
      <c r="AJ57" s="25"/>
      <c r="AK57" s="4"/>
      <c r="AL57" s="4"/>
      <c r="AM57" s="4"/>
      <c r="AN57" s="4"/>
      <c r="AO57" s="4"/>
      <c r="AP57" s="4"/>
      <c r="AQ57" s="177"/>
      <c r="AR57" s="4"/>
      <c r="AS57" s="4"/>
      <c r="AT57" s="4"/>
      <c r="AU57" s="4"/>
      <c r="AV57" s="4"/>
      <c r="AW57" s="4"/>
      <c r="AX57" s="4"/>
      <c r="AY57" s="177"/>
      <c r="AZ57" s="4"/>
      <c r="BA57" s="4"/>
      <c r="BB57" s="4">
        <v>0</v>
      </c>
      <c r="BC57" s="4">
        <v>0</v>
      </c>
      <c r="BD57" s="33">
        <f t="shared" ref="BD57:BO57" si="41">BD55*2</f>
        <v>67108864</v>
      </c>
      <c r="BE57" s="33">
        <f t="shared" si="41"/>
        <v>67108864</v>
      </c>
      <c r="BF57" s="33">
        <f t="shared" si="41"/>
        <v>67108864</v>
      </c>
      <c r="BG57" s="178">
        <f t="shared" si="41"/>
        <v>67108864</v>
      </c>
      <c r="BH57" s="33">
        <f t="shared" si="41"/>
        <v>67108864</v>
      </c>
      <c r="BI57" s="33">
        <f t="shared" si="41"/>
        <v>67108864</v>
      </c>
      <c r="BJ57" s="33">
        <f t="shared" si="41"/>
        <v>67108864</v>
      </c>
      <c r="BK57" s="33">
        <f t="shared" si="41"/>
        <v>67108864</v>
      </c>
      <c r="BL57" s="33">
        <f t="shared" si="41"/>
        <v>67108864</v>
      </c>
      <c r="BM57" s="33">
        <f t="shared" si="41"/>
        <v>67108864</v>
      </c>
      <c r="BN57" s="33">
        <f t="shared" si="41"/>
        <v>67108864</v>
      </c>
      <c r="BO57" s="178">
        <f t="shared" si="41"/>
        <v>67108864</v>
      </c>
      <c r="BP57" s="19">
        <f>SUM(D57:BO57)</f>
        <v>805306368</v>
      </c>
      <c r="BQ57" s="12">
        <f>BQ29</f>
        <v>167772.16</v>
      </c>
      <c r="BR57" s="12">
        <f>BP57*BQ57</f>
        <v>135107988821114.88</v>
      </c>
      <c r="BS57" s="21">
        <f>BS55/2</f>
        <v>1.4901161193847656E-8</v>
      </c>
      <c r="BT57" s="12">
        <f>BP57*BQ57*BS57</f>
        <v>2013265.9199999999</v>
      </c>
      <c r="BU57" s="1">
        <f>BP57*BS57</f>
        <v>12</v>
      </c>
    </row>
    <row r="58" spans="34:73" ht="13.8" customHeight="1" x14ac:dyDescent="0.3">
      <c r="AH58" s="4"/>
      <c r="AI58" s="26"/>
      <c r="AJ58" s="25"/>
      <c r="AK58" s="4"/>
      <c r="AL58" s="4"/>
      <c r="AM58" s="4"/>
      <c r="AN58" s="4"/>
      <c r="AO58" s="4"/>
      <c r="AP58" s="4"/>
      <c r="AQ58" s="177"/>
      <c r="AR58" s="4"/>
      <c r="AS58" s="4"/>
      <c r="AT58" s="4"/>
      <c r="AU58" s="4"/>
      <c r="AV58" s="4"/>
      <c r="AW58" s="4"/>
      <c r="AX58" s="4"/>
      <c r="AY58" s="177"/>
      <c r="AZ58" s="4"/>
      <c r="BA58" s="4"/>
      <c r="BB58" s="4"/>
      <c r="BC58" s="4"/>
      <c r="BD58" s="4" t="s">
        <v>4</v>
      </c>
      <c r="BE58" s="4" t="s">
        <v>3</v>
      </c>
      <c r="BF58" s="25" t="s">
        <v>6</v>
      </c>
      <c r="BG58" s="177" t="s">
        <v>6</v>
      </c>
      <c r="BH58" s="25" t="s">
        <v>6</v>
      </c>
      <c r="BI58" s="25" t="s">
        <v>6</v>
      </c>
      <c r="BJ58" s="25" t="s">
        <v>6</v>
      </c>
      <c r="BK58" s="25" t="s">
        <v>6</v>
      </c>
      <c r="BL58" s="25" t="s">
        <v>6</v>
      </c>
      <c r="BM58" s="25" t="s">
        <v>6</v>
      </c>
      <c r="BN58" s="25" t="s">
        <v>6</v>
      </c>
      <c r="BO58" s="177" t="s">
        <v>6</v>
      </c>
      <c r="BQ58" s="12"/>
      <c r="BR58" s="12"/>
      <c r="BS58" s="21"/>
      <c r="BT58" s="12"/>
    </row>
    <row r="59" spans="34:73" ht="13.8" customHeight="1" x14ac:dyDescent="0.3">
      <c r="AH59" s="4"/>
      <c r="AI59" s="26"/>
      <c r="AJ59" s="25"/>
      <c r="AK59" s="4"/>
      <c r="AL59" s="4"/>
      <c r="AM59" s="4"/>
      <c r="AN59" s="4"/>
      <c r="AO59" s="4"/>
      <c r="AP59" s="4"/>
      <c r="AQ59" s="177"/>
      <c r="AR59" s="4"/>
      <c r="AS59" s="4"/>
      <c r="AT59" s="4"/>
      <c r="AU59" s="4"/>
      <c r="AV59" s="4"/>
      <c r="AW59" s="4"/>
      <c r="AX59" s="4"/>
      <c r="AY59" s="177"/>
      <c r="AZ59" s="4"/>
      <c r="BA59" s="4"/>
      <c r="BB59" s="4"/>
      <c r="BC59" s="4"/>
      <c r="BD59" s="4">
        <v>0</v>
      </c>
      <c r="BE59" s="4">
        <v>0</v>
      </c>
      <c r="BF59" s="33">
        <f t="shared" ref="BF59:BO59" si="42">BF57*2</f>
        <v>134217728</v>
      </c>
      <c r="BG59" s="178">
        <f t="shared" si="42"/>
        <v>134217728</v>
      </c>
      <c r="BH59" s="33">
        <f t="shared" si="42"/>
        <v>134217728</v>
      </c>
      <c r="BI59" s="33">
        <f t="shared" si="42"/>
        <v>134217728</v>
      </c>
      <c r="BJ59" s="33">
        <f t="shared" si="42"/>
        <v>134217728</v>
      </c>
      <c r="BK59" s="33">
        <f t="shared" si="42"/>
        <v>134217728</v>
      </c>
      <c r="BL59" s="33">
        <f t="shared" si="42"/>
        <v>134217728</v>
      </c>
      <c r="BM59" s="33">
        <f t="shared" si="42"/>
        <v>134217728</v>
      </c>
      <c r="BN59" s="33">
        <f t="shared" si="42"/>
        <v>134217728</v>
      </c>
      <c r="BO59" s="178">
        <f t="shared" si="42"/>
        <v>134217728</v>
      </c>
      <c r="BP59" s="19">
        <f>SUM(D59:BO59)</f>
        <v>1342177280</v>
      </c>
      <c r="BQ59" s="12">
        <f>BQ31</f>
        <v>167772.16</v>
      </c>
      <c r="BR59" s="12">
        <f>BP59*BQ59</f>
        <v>225179981368524.81</v>
      </c>
      <c r="BS59" s="21">
        <f>BS57/2</f>
        <v>7.4505805969238281E-9</v>
      </c>
      <c r="BT59" s="12">
        <f>BP59*BQ59*BS59</f>
        <v>1677721.6000000001</v>
      </c>
      <c r="BU59" s="1">
        <f>BP59*BS59</f>
        <v>10</v>
      </c>
    </row>
    <row r="60" spans="34:73" ht="13.8" customHeight="1" x14ac:dyDescent="0.3">
      <c r="AH60" s="4"/>
      <c r="AI60" s="26"/>
      <c r="AJ60" s="25"/>
      <c r="AK60" s="4"/>
      <c r="AL60" s="4"/>
      <c r="AM60" s="4"/>
      <c r="AN60" s="4"/>
      <c r="AO60" s="4"/>
      <c r="AP60" s="4"/>
      <c r="AQ60" s="177"/>
      <c r="AR60" s="4"/>
      <c r="AS60" s="4"/>
      <c r="AT60" s="4"/>
      <c r="AU60" s="4"/>
      <c r="AV60" s="4"/>
      <c r="AW60" s="4"/>
      <c r="AX60" s="4"/>
      <c r="AY60" s="177"/>
      <c r="AZ60" s="4"/>
      <c r="BA60" s="4"/>
      <c r="BB60" s="4"/>
      <c r="BC60" s="4"/>
      <c r="BD60" s="4"/>
      <c r="BE60" s="4"/>
      <c r="BF60" s="4" t="s">
        <v>4</v>
      </c>
      <c r="BG60" s="177" t="s">
        <v>3</v>
      </c>
      <c r="BH60" s="25" t="s">
        <v>6</v>
      </c>
      <c r="BI60" s="25" t="s">
        <v>6</v>
      </c>
      <c r="BJ60" s="25" t="s">
        <v>6</v>
      </c>
      <c r="BK60" s="25" t="s">
        <v>6</v>
      </c>
      <c r="BL60" s="25" t="s">
        <v>6</v>
      </c>
      <c r="BM60" s="25" t="s">
        <v>6</v>
      </c>
      <c r="BN60" s="25" t="s">
        <v>6</v>
      </c>
      <c r="BO60" s="177" t="s">
        <v>6</v>
      </c>
      <c r="BQ60" s="12"/>
      <c r="BR60" s="12"/>
      <c r="BS60" s="21"/>
      <c r="BT60" s="12"/>
    </row>
    <row r="61" spans="34:73" ht="13.8" customHeight="1" x14ac:dyDescent="0.3">
      <c r="AH61" s="4"/>
      <c r="AI61" s="26"/>
      <c r="AJ61" s="25"/>
      <c r="AK61" s="4"/>
      <c r="AL61" s="4"/>
      <c r="AM61" s="4"/>
      <c r="AN61" s="4"/>
      <c r="AO61" s="4"/>
      <c r="AP61" s="4"/>
      <c r="AQ61" s="177"/>
      <c r="AR61" s="4"/>
      <c r="AS61" s="4"/>
      <c r="AT61" s="4"/>
      <c r="AU61" s="4"/>
      <c r="AV61" s="4"/>
      <c r="AW61" s="4"/>
      <c r="AX61" s="4"/>
      <c r="AY61" s="177"/>
      <c r="AZ61" s="4"/>
      <c r="BA61" s="4"/>
      <c r="BB61" s="4"/>
      <c r="BC61" s="4"/>
      <c r="BD61" s="4"/>
      <c r="BE61" s="4"/>
      <c r="BF61" s="4">
        <v>0</v>
      </c>
      <c r="BG61" s="177">
        <v>0</v>
      </c>
      <c r="BH61" s="33">
        <f t="shared" ref="BH61:BO61" si="43">BH59*2</f>
        <v>268435456</v>
      </c>
      <c r="BI61" s="33">
        <f t="shared" si="43"/>
        <v>268435456</v>
      </c>
      <c r="BJ61" s="33">
        <f t="shared" si="43"/>
        <v>268435456</v>
      </c>
      <c r="BK61" s="33">
        <f t="shared" si="43"/>
        <v>268435456</v>
      </c>
      <c r="BL61" s="33">
        <f t="shared" si="43"/>
        <v>268435456</v>
      </c>
      <c r="BM61" s="33">
        <f t="shared" si="43"/>
        <v>268435456</v>
      </c>
      <c r="BN61" s="33">
        <f t="shared" si="43"/>
        <v>268435456</v>
      </c>
      <c r="BO61" s="178">
        <f t="shared" si="43"/>
        <v>268435456</v>
      </c>
      <c r="BP61" s="19">
        <f>SUM(D61:BO61)</f>
        <v>2147483648</v>
      </c>
      <c r="BQ61" s="12">
        <f>BQ33</f>
        <v>167772.16</v>
      </c>
      <c r="BR61" s="12">
        <f>BP61*BQ61</f>
        <v>360287970189639.69</v>
      </c>
      <c r="BS61" s="21">
        <f>BS59/2</f>
        <v>3.7252902984619141E-9</v>
      </c>
      <c r="BT61" s="12">
        <f>BP61*BQ61*BS61</f>
        <v>1342177.28</v>
      </c>
      <c r="BU61" s="1">
        <f>BP61*BS61</f>
        <v>8</v>
      </c>
    </row>
    <row r="62" spans="34:73" ht="13.8" customHeight="1" x14ac:dyDescent="0.3">
      <c r="AH62" s="4"/>
      <c r="AI62" s="26"/>
      <c r="AJ62" s="25"/>
      <c r="AK62" s="4"/>
      <c r="AL62" s="4"/>
      <c r="AM62" s="4"/>
      <c r="AN62" s="4"/>
      <c r="AO62" s="4"/>
      <c r="AP62" s="4"/>
      <c r="AQ62" s="177"/>
      <c r="AR62" s="4"/>
      <c r="AS62" s="4"/>
      <c r="AT62" s="4"/>
      <c r="AU62" s="4"/>
      <c r="AV62" s="4"/>
      <c r="AW62" s="4"/>
      <c r="AX62" s="4"/>
      <c r="AY62" s="177"/>
      <c r="AZ62" s="4"/>
      <c r="BA62" s="4"/>
      <c r="BB62" s="4"/>
      <c r="BC62" s="4"/>
      <c r="BD62" s="4"/>
      <c r="BE62" s="4"/>
      <c r="BF62" s="4"/>
      <c r="BG62" s="177"/>
      <c r="BH62" s="4" t="s">
        <v>4</v>
      </c>
      <c r="BI62" s="4" t="s">
        <v>3</v>
      </c>
      <c r="BJ62" s="25" t="s">
        <v>6</v>
      </c>
      <c r="BK62" s="25" t="s">
        <v>6</v>
      </c>
      <c r="BL62" s="25" t="s">
        <v>6</v>
      </c>
      <c r="BM62" s="25" t="s">
        <v>6</v>
      </c>
      <c r="BN62" s="25" t="s">
        <v>6</v>
      </c>
      <c r="BO62" s="177" t="s">
        <v>6</v>
      </c>
      <c r="BQ62" s="12"/>
      <c r="BR62" s="12"/>
      <c r="BS62" s="21"/>
      <c r="BT62" s="12"/>
    </row>
    <row r="63" spans="34:73" ht="13.8" customHeight="1" x14ac:dyDescent="0.3">
      <c r="AH63" s="4"/>
      <c r="AI63" s="26"/>
      <c r="AJ63" s="25"/>
      <c r="AK63" s="4"/>
      <c r="AL63" s="4"/>
      <c r="AM63" s="4"/>
      <c r="AN63" s="4"/>
      <c r="AO63" s="4"/>
      <c r="AP63" s="4"/>
      <c r="AQ63" s="177"/>
      <c r="AR63" s="4"/>
      <c r="AS63" s="4"/>
      <c r="AT63" s="4"/>
      <c r="AU63" s="4"/>
      <c r="AV63" s="4"/>
      <c r="AW63" s="4"/>
      <c r="AX63" s="4"/>
      <c r="AY63" s="177"/>
      <c r="AZ63" s="4"/>
      <c r="BA63" s="4"/>
      <c r="BB63" s="4"/>
      <c r="BC63" s="4"/>
      <c r="BD63" s="4"/>
      <c r="BE63" s="4"/>
      <c r="BF63" s="4"/>
      <c r="BG63" s="177"/>
      <c r="BH63" s="4">
        <v>0</v>
      </c>
      <c r="BI63" s="4">
        <v>0</v>
      </c>
      <c r="BJ63" s="33">
        <f t="shared" ref="BJ63:BO63" si="44">BJ61*2</f>
        <v>536870912</v>
      </c>
      <c r="BK63" s="33">
        <f t="shared" si="44"/>
        <v>536870912</v>
      </c>
      <c r="BL63" s="33">
        <f t="shared" si="44"/>
        <v>536870912</v>
      </c>
      <c r="BM63" s="33">
        <f t="shared" si="44"/>
        <v>536870912</v>
      </c>
      <c r="BN63" s="33">
        <f t="shared" si="44"/>
        <v>536870912</v>
      </c>
      <c r="BO63" s="178">
        <f t="shared" si="44"/>
        <v>536870912</v>
      </c>
      <c r="BP63" s="19">
        <f>SUM(D63:BO63)</f>
        <v>3221225472</v>
      </c>
      <c r="BQ63" s="12">
        <f>BQ35</f>
        <v>167772.16</v>
      </c>
      <c r="BR63" s="12">
        <f>BP63*BQ63</f>
        <v>540431955284459.5</v>
      </c>
      <c r="BS63" s="21">
        <f>BS61/2</f>
        <v>1.862645149230957E-9</v>
      </c>
      <c r="BT63" s="12">
        <f>BP63*BQ63*BS63</f>
        <v>1006632.96</v>
      </c>
      <c r="BU63" s="1">
        <f>BP63*BS63</f>
        <v>6</v>
      </c>
    </row>
    <row r="64" spans="34:73" ht="13.8" customHeight="1" x14ac:dyDescent="0.3">
      <c r="AH64" s="4"/>
      <c r="AI64" s="26"/>
      <c r="AJ64" s="25"/>
      <c r="AK64" s="4"/>
      <c r="AL64" s="4"/>
      <c r="AM64" s="4"/>
      <c r="AN64" s="4"/>
      <c r="AO64" s="4"/>
      <c r="AP64" s="4"/>
      <c r="AQ64" s="177"/>
      <c r="AR64" s="4"/>
      <c r="AS64" s="4"/>
      <c r="AT64" s="4"/>
      <c r="AU64" s="4"/>
      <c r="AV64" s="4"/>
      <c r="AW64" s="4"/>
      <c r="AX64" s="4"/>
      <c r="AY64" s="177"/>
      <c r="AZ64" s="4"/>
      <c r="BA64" s="4"/>
      <c r="BB64" s="4"/>
      <c r="BC64" s="4"/>
      <c r="BD64" s="4"/>
      <c r="BE64" s="4"/>
      <c r="BF64" s="4"/>
      <c r="BG64" s="177"/>
      <c r="BH64" s="4"/>
      <c r="BI64" s="4"/>
      <c r="BJ64" s="4" t="s">
        <v>4</v>
      </c>
      <c r="BK64" s="4" t="s">
        <v>3</v>
      </c>
      <c r="BL64" s="25" t="s">
        <v>6</v>
      </c>
      <c r="BM64" s="25" t="s">
        <v>6</v>
      </c>
      <c r="BN64" s="25" t="s">
        <v>6</v>
      </c>
      <c r="BO64" s="177" t="s">
        <v>6</v>
      </c>
      <c r="BQ64" s="12"/>
      <c r="BR64" s="12"/>
      <c r="BS64" s="21"/>
      <c r="BT64" s="12"/>
    </row>
    <row r="65" spans="4:74" ht="13.8" customHeight="1" x14ac:dyDescent="0.3">
      <c r="AH65" s="4"/>
      <c r="AI65" s="26"/>
      <c r="AJ65" s="25"/>
      <c r="AK65" s="4"/>
      <c r="AL65" s="4"/>
      <c r="AM65" s="4"/>
      <c r="AN65" s="4"/>
      <c r="AO65" s="4"/>
      <c r="AP65" s="4"/>
      <c r="AQ65" s="177"/>
      <c r="AR65" s="4"/>
      <c r="AS65" s="4"/>
      <c r="AT65" s="4"/>
      <c r="AU65" s="4"/>
      <c r="AV65" s="4"/>
      <c r="AW65" s="4"/>
      <c r="AX65" s="4"/>
      <c r="AY65" s="177"/>
      <c r="AZ65" s="4"/>
      <c r="BA65" s="4"/>
      <c r="BB65" s="4"/>
      <c r="BC65" s="4"/>
      <c r="BD65" s="4"/>
      <c r="BE65" s="4"/>
      <c r="BF65" s="4"/>
      <c r="BG65" s="177"/>
      <c r="BH65" s="4"/>
      <c r="BI65" s="4"/>
      <c r="BJ65" s="4">
        <v>0</v>
      </c>
      <c r="BK65" s="4">
        <v>0</v>
      </c>
      <c r="BL65" s="33">
        <f>BL63*2</f>
        <v>1073741824</v>
      </c>
      <c r="BM65" s="33">
        <f>BM63*2</f>
        <v>1073741824</v>
      </c>
      <c r="BN65" s="33">
        <f>BN63*2</f>
        <v>1073741824</v>
      </c>
      <c r="BO65" s="178">
        <f>BO63*2</f>
        <v>1073741824</v>
      </c>
      <c r="BP65" s="19">
        <f>SUM(D65:BO65)</f>
        <v>4294967296</v>
      </c>
      <c r="BQ65" s="12">
        <f>BQ37</f>
        <v>167772.16</v>
      </c>
      <c r="BR65" s="12">
        <f>BP65*BQ65</f>
        <v>720575940379279.38</v>
      </c>
      <c r="BS65" s="21">
        <f>BS63/2</f>
        <v>9.3132257461547852E-10</v>
      </c>
      <c r="BT65" s="12">
        <f>BP65*BQ65*BS65</f>
        <v>671088.64000000001</v>
      </c>
      <c r="BU65" s="1">
        <f>BP65*BS65</f>
        <v>4</v>
      </c>
    </row>
    <row r="66" spans="4:74" ht="13.8" customHeight="1" x14ac:dyDescent="0.3">
      <c r="AH66" s="4"/>
      <c r="AI66" s="26"/>
      <c r="AJ66" s="25"/>
      <c r="AK66" s="4"/>
      <c r="AL66" s="4"/>
      <c r="AM66" s="4"/>
      <c r="AN66" s="4"/>
      <c r="AO66" s="4"/>
      <c r="AP66" s="4"/>
      <c r="AQ66" s="177"/>
      <c r="AR66" s="4"/>
      <c r="AS66" s="4"/>
      <c r="AT66" s="4"/>
      <c r="AU66" s="4"/>
      <c r="AV66" s="4"/>
      <c r="AW66" s="4"/>
      <c r="AX66" s="4"/>
      <c r="AY66" s="177"/>
      <c r="AZ66" s="4"/>
      <c r="BA66" s="4"/>
      <c r="BB66" s="4"/>
      <c r="BC66" s="4"/>
      <c r="BD66" s="4"/>
      <c r="BE66" s="4"/>
      <c r="BF66" s="4"/>
      <c r="BG66" s="177"/>
      <c r="BH66" s="4"/>
      <c r="BI66" s="4"/>
      <c r="BJ66" s="4"/>
      <c r="BK66" s="4"/>
      <c r="BL66" s="4" t="s">
        <v>4</v>
      </c>
      <c r="BM66" s="4" t="s">
        <v>3</v>
      </c>
      <c r="BN66" s="25" t="s">
        <v>6</v>
      </c>
      <c r="BO66" s="177" t="s">
        <v>6</v>
      </c>
      <c r="BQ66" s="12"/>
      <c r="BR66" s="12"/>
      <c r="BS66" s="21"/>
      <c r="BT66" s="12"/>
    </row>
    <row r="67" spans="4:74" ht="13.8" customHeight="1" x14ac:dyDescent="0.3">
      <c r="AH67" s="4"/>
      <c r="AI67" s="26"/>
      <c r="AJ67" s="25"/>
      <c r="AK67" s="4"/>
      <c r="AL67" s="4"/>
      <c r="AM67" s="4"/>
      <c r="AN67" s="4"/>
      <c r="AO67" s="4"/>
      <c r="AP67" s="4"/>
      <c r="AQ67" s="177"/>
      <c r="AR67" s="4"/>
      <c r="AS67" s="4"/>
      <c r="AT67" s="4"/>
      <c r="AU67" s="4"/>
      <c r="AV67" s="4"/>
      <c r="AW67" s="4"/>
      <c r="AX67" s="4"/>
      <c r="AY67" s="177"/>
      <c r="AZ67" s="4"/>
      <c r="BA67" s="4"/>
      <c r="BB67" s="4"/>
      <c r="BC67" s="4"/>
      <c r="BD67" s="4"/>
      <c r="BE67" s="4"/>
      <c r="BF67" s="4"/>
      <c r="BG67" s="177"/>
      <c r="BH67" s="4"/>
      <c r="BI67" s="4"/>
      <c r="BJ67" s="4"/>
      <c r="BK67" s="4"/>
      <c r="BL67" s="4">
        <v>0</v>
      </c>
      <c r="BM67" s="4">
        <v>0</v>
      </c>
      <c r="BN67" s="33">
        <f>BN65*2</f>
        <v>2147483648</v>
      </c>
      <c r="BO67" s="178">
        <f>BO65*2</f>
        <v>2147483648</v>
      </c>
      <c r="BP67" s="19">
        <f>SUM(D67:BO67)</f>
        <v>4294967296</v>
      </c>
      <c r="BQ67" s="12">
        <f>BQ39</f>
        <v>167772.16</v>
      </c>
      <c r="BR67" s="12">
        <f>BP67*BQ67</f>
        <v>720575940379279.38</v>
      </c>
      <c r="BS67" s="21">
        <f>BS65/2</f>
        <v>4.6566128730773926E-10</v>
      </c>
      <c r="BT67" s="12">
        <f>BP67*BQ67*BS67</f>
        <v>335544.32000000001</v>
      </c>
      <c r="BU67" s="1">
        <f>BP67*BS67</f>
        <v>2</v>
      </c>
    </row>
    <row r="68" spans="4:74" ht="13.8" customHeight="1" x14ac:dyDescent="0.3">
      <c r="AH68" s="4"/>
      <c r="AI68" s="26"/>
      <c r="AJ68" s="25"/>
      <c r="AK68" s="4"/>
      <c r="AL68" s="4"/>
      <c r="AM68" s="4"/>
      <c r="AN68" s="4"/>
      <c r="AO68" s="4"/>
      <c r="AP68" s="4"/>
      <c r="AQ68" s="177"/>
      <c r="AR68" s="4"/>
      <c r="AS68" s="4"/>
      <c r="AT68" s="4"/>
      <c r="AU68" s="4"/>
      <c r="AV68" s="4"/>
      <c r="AW68" s="4"/>
      <c r="AX68" s="4"/>
      <c r="AY68" s="177"/>
      <c r="AZ68" s="4"/>
      <c r="BA68" s="4"/>
      <c r="BB68" s="4"/>
      <c r="BC68" s="4"/>
      <c r="BD68" s="4"/>
      <c r="BE68" s="4"/>
      <c r="BF68" s="4"/>
      <c r="BG68" s="177"/>
      <c r="BH68" s="4"/>
      <c r="BI68" s="4"/>
      <c r="BJ68" s="4"/>
      <c r="BK68" s="4"/>
      <c r="BL68" s="4"/>
      <c r="BM68" s="4"/>
      <c r="BN68" s="4" t="s">
        <v>4</v>
      </c>
      <c r="BO68" s="177" t="s">
        <v>3</v>
      </c>
      <c r="BP68" s="34"/>
      <c r="BT68" s="22"/>
    </row>
    <row r="69" spans="4:74" ht="13.8" customHeight="1" x14ac:dyDescent="0.3">
      <c r="AH69" s="4"/>
      <c r="AI69" s="26"/>
      <c r="AJ69" s="25"/>
      <c r="AK69" s="4"/>
      <c r="AL69" s="4"/>
      <c r="AM69" s="4"/>
      <c r="AN69" s="4"/>
      <c r="AO69" s="4"/>
      <c r="AP69" s="4"/>
      <c r="AQ69" s="177"/>
      <c r="AR69" s="4"/>
      <c r="AS69" s="4"/>
      <c r="AT69" s="4"/>
      <c r="AU69" s="4"/>
      <c r="AV69" s="4"/>
      <c r="AW69" s="4"/>
      <c r="AX69" s="4"/>
      <c r="AY69" s="177"/>
      <c r="AZ69" s="4"/>
      <c r="BA69" s="4"/>
      <c r="BB69" s="4"/>
      <c r="BC69" s="4"/>
      <c r="BD69" s="4"/>
      <c r="BE69" s="4"/>
      <c r="BF69" s="4"/>
      <c r="BG69" s="177"/>
      <c r="BH69" s="4"/>
      <c r="BI69" s="4"/>
      <c r="BJ69" s="4"/>
      <c r="BK69" s="4"/>
      <c r="BL69" s="4"/>
      <c r="BM69" s="4"/>
      <c r="BN69" s="4">
        <v>0</v>
      </c>
      <c r="BO69" s="177">
        <v>0</v>
      </c>
      <c r="BP69" s="34"/>
      <c r="BT69" s="12">
        <f>SUM(BT7:BT68)</f>
        <v>166429982.72</v>
      </c>
      <c r="BU69" s="12"/>
    </row>
    <row r="70" spans="4:74" ht="21.6" thickBot="1" x14ac:dyDescent="0.45">
      <c r="BP70" s="164">
        <f>SUM(BP7:BP69)</f>
        <v>17179869052</v>
      </c>
      <c r="BQ70" s="165">
        <f>BQ67</f>
        <v>167772.16</v>
      </c>
      <c r="BR70" s="166">
        <f>BP70*BQ70</f>
        <v>2882303739371192.5</v>
      </c>
      <c r="BV70" s="173" t="s">
        <v>91</v>
      </c>
    </row>
    <row r="71" spans="4:74" ht="21.6" thickTop="1" x14ac:dyDescent="0.4">
      <c r="BP71" s="163" t="s">
        <v>17</v>
      </c>
      <c r="BR71" s="174">
        <v>1000000000000</v>
      </c>
      <c r="BS71" s="175"/>
      <c r="BT71" s="175"/>
      <c r="BU71" s="175"/>
      <c r="BV71" s="176" t="s">
        <v>35</v>
      </c>
    </row>
    <row r="72" spans="4:74" ht="13.8" customHeight="1" x14ac:dyDescent="0.3">
      <c r="BV72" s="12"/>
    </row>
    <row r="73" spans="4:74" ht="13.8" customHeight="1" thickBot="1" x14ac:dyDescent="0.35">
      <c r="D73" s="8">
        <f t="shared" ref="D73:AH73" si="45">SUM(D7:D72)</f>
        <v>0</v>
      </c>
      <c r="E73" s="8">
        <f t="shared" si="45"/>
        <v>0</v>
      </c>
      <c r="F73" s="8">
        <f t="shared" si="45"/>
        <v>2</v>
      </c>
      <c r="G73" s="8">
        <f t="shared" si="45"/>
        <v>2</v>
      </c>
      <c r="H73" s="8">
        <f t="shared" si="45"/>
        <v>6</v>
      </c>
      <c r="I73" s="8">
        <f t="shared" si="45"/>
        <v>6</v>
      </c>
      <c r="J73" s="8">
        <f t="shared" si="45"/>
        <v>14</v>
      </c>
      <c r="K73" s="182">
        <f t="shared" si="45"/>
        <v>14</v>
      </c>
      <c r="L73" s="8">
        <f t="shared" si="45"/>
        <v>30</v>
      </c>
      <c r="M73" s="8">
        <f t="shared" si="45"/>
        <v>30</v>
      </c>
      <c r="N73" s="8">
        <f t="shared" si="45"/>
        <v>62</v>
      </c>
      <c r="O73" s="8">
        <f t="shared" si="45"/>
        <v>62</v>
      </c>
      <c r="P73" s="8">
        <f t="shared" si="45"/>
        <v>126</v>
      </c>
      <c r="Q73" s="8">
        <f t="shared" si="45"/>
        <v>126</v>
      </c>
      <c r="R73" s="8">
        <f t="shared" si="45"/>
        <v>254</v>
      </c>
      <c r="S73" s="182">
        <f t="shared" si="45"/>
        <v>254</v>
      </c>
      <c r="T73" s="8">
        <f t="shared" si="45"/>
        <v>510</v>
      </c>
      <c r="U73" s="8">
        <f t="shared" si="45"/>
        <v>510</v>
      </c>
      <c r="V73" s="8">
        <f t="shared" si="45"/>
        <v>1022</v>
      </c>
      <c r="W73" s="8">
        <f t="shared" si="45"/>
        <v>1022</v>
      </c>
      <c r="X73" s="8">
        <f t="shared" si="45"/>
        <v>2046</v>
      </c>
      <c r="Y73" s="8">
        <f t="shared" si="45"/>
        <v>2046</v>
      </c>
      <c r="Z73" s="8">
        <f t="shared" si="45"/>
        <v>4094</v>
      </c>
      <c r="AA73" s="182">
        <f t="shared" si="45"/>
        <v>4094</v>
      </c>
      <c r="AB73" s="8">
        <f t="shared" si="45"/>
        <v>8190</v>
      </c>
      <c r="AC73" s="8">
        <f t="shared" si="45"/>
        <v>8190</v>
      </c>
      <c r="AD73" s="8">
        <f t="shared" si="45"/>
        <v>16382</v>
      </c>
      <c r="AE73" s="8">
        <f t="shared" si="45"/>
        <v>16382</v>
      </c>
      <c r="AF73" s="8">
        <f t="shared" si="45"/>
        <v>32766</v>
      </c>
      <c r="AG73" s="8">
        <f t="shared" si="45"/>
        <v>32766</v>
      </c>
      <c r="AH73" s="8">
        <f t="shared" si="45"/>
        <v>65534</v>
      </c>
      <c r="AI73" s="27">
        <f t="shared" ref="AI73:BL73" si="46">SUM(AI7:AI72)</f>
        <v>65534</v>
      </c>
      <c r="AJ73" s="8">
        <f t="shared" si="46"/>
        <v>131070</v>
      </c>
      <c r="AK73" s="8">
        <f t="shared" si="46"/>
        <v>131070</v>
      </c>
      <c r="AL73" s="8">
        <f t="shared" si="46"/>
        <v>262142</v>
      </c>
      <c r="AM73" s="8">
        <f t="shared" si="46"/>
        <v>262142</v>
      </c>
      <c r="AN73" s="8">
        <f t="shared" si="46"/>
        <v>524286</v>
      </c>
      <c r="AO73" s="8">
        <f t="shared" si="46"/>
        <v>524286</v>
      </c>
      <c r="AP73" s="8">
        <f t="shared" si="46"/>
        <v>1048574</v>
      </c>
      <c r="AQ73" s="182">
        <f t="shared" si="46"/>
        <v>1048574</v>
      </c>
      <c r="AR73" s="8">
        <f t="shared" si="46"/>
        <v>2097150</v>
      </c>
      <c r="AS73" s="8">
        <f t="shared" si="46"/>
        <v>2097150</v>
      </c>
      <c r="AT73" s="8">
        <f t="shared" si="46"/>
        <v>4194302</v>
      </c>
      <c r="AU73" s="8">
        <f t="shared" si="46"/>
        <v>4194302</v>
      </c>
      <c r="AV73" s="8">
        <f t="shared" si="46"/>
        <v>8388606</v>
      </c>
      <c r="AW73" s="8">
        <f t="shared" si="46"/>
        <v>8388606</v>
      </c>
      <c r="AX73" s="8">
        <f t="shared" si="46"/>
        <v>16777214</v>
      </c>
      <c r="AY73" s="182">
        <f t="shared" si="46"/>
        <v>16777214</v>
      </c>
      <c r="AZ73" s="8">
        <f t="shared" si="46"/>
        <v>33554430</v>
      </c>
      <c r="BA73" s="8">
        <f t="shared" si="46"/>
        <v>33554430</v>
      </c>
      <c r="BB73" s="8">
        <f t="shared" si="46"/>
        <v>67108862</v>
      </c>
      <c r="BC73" s="8">
        <f t="shared" si="46"/>
        <v>67108862</v>
      </c>
      <c r="BD73" s="8">
        <f t="shared" si="46"/>
        <v>134217726</v>
      </c>
      <c r="BE73" s="8">
        <f t="shared" si="46"/>
        <v>134217726</v>
      </c>
      <c r="BF73" s="8">
        <f t="shared" si="46"/>
        <v>268435454</v>
      </c>
      <c r="BG73" s="182">
        <f t="shared" si="46"/>
        <v>268435454</v>
      </c>
      <c r="BH73" s="8">
        <f t="shared" si="46"/>
        <v>536870910</v>
      </c>
      <c r="BI73" s="8">
        <f t="shared" si="46"/>
        <v>536870910</v>
      </c>
      <c r="BJ73" s="8">
        <f t="shared" si="46"/>
        <v>1073741822</v>
      </c>
      <c r="BK73" s="8">
        <f t="shared" si="46"/>
        <v>1073741822</v>
      </c>
      <c r="BL73" s="8">
        <f t="shared" si="46"/>
        <v>2147483646</v>
      </c>
      <c r="BM73" s="8">
        <f>SUM(BM7:BM72)</f>
        <v>2147483646</v>
      </c>
      <c r="BN73" s="36">
        <f>SUM(BN7:BN72)</f>
        <v>4294967294</v>
      </c>
      <c r="BO73" s="179">
        <f>SUM(BO7:BO72)</f>
        <v>4294967294</v>
      </c>
      <c r="BP73" s="35"/>
      <c r="BQ73" s="168"/>
      <c r="BR73" s="167">
        <f>BR70</f>
        <v>2882303739371192.5</v>
      </c>
      <c r="BS73" s="16"/>
      <c r="BV73" s="169"/>
    </row>
    <row r="74" spans="4:74" ht="13.8" customHeight="1" x14ac:dyDescent="0.3">
      <c r="D74" s="15">
        <f>BV3</f>
        <v>167772.16</v>
      </c>
      <c r="E74" s="12">
        <f>D74</f>
        <v>167772.16</v>
      </c>
      <c r="F74" s="12">
        <f t="shared" ref="F74:BO74" si="47">E74</f>
        <v>167772.16</v>
      </c>
      <c r="G74" s="12">
        <f t="shared" si="47"/>
        <v>167772.16</v>
      </c>
      <c r="H74" s="12">
        <f t="shared" si="47"/>
        <v>167772.16</v>
      </c>
      <c r="I74" s="12">
        <f t="shared" si="47"/>
        <v>167772.16</v>
      </c>
      <c r="J74" s="12">
        <f t="shared" si="47"/>
        <v>167772.16</v>
      </c>
      <c r="K74" s="160">
        <f t="shared" si="47"/>
        <v>167772.16</v>
      </c>
      <c r="L74" s="12">
        <f t="shared" si="47"/>
        <v>167772.16</v>
      </c>
      <c r="M74" s="12">
        <f t="shared" si="47"/>
        <v>167772.16</v>
      </c>
      <c r="N74" s="12">
        <f t="shared" si="47"/>
        <v>167772.16</v>
      </c>
      <c r="O74" s="12">
        <f t="shared" si="47"/>
        <v>167772.16</v>
      </c>
      <c r="P74" s="12">
        <f t="shared" si="47"/>
        <v>167772.16</v>
      </c>
      <c r="Q74" s="12">
        <f t="shared" si="47"/>
        <v>167772.16</v>
      </c>
      <c r="R74" s="12">
        <f t="shared" si="47"/>
        <v>167772.16</v>
      </c>
      <c r="S74" s="160">
        <f t="shared" si="47"/>
        <v>167772.16</v>
      </c>
      <c r="T74" s="12">
        <f t="shared" si="47"/>
        <v>167772.16</v>
      </c>
      <c r="U74" s="12">
        <f t="shared" si="47"/>
        <v>167772.16</v>
      </c>
      <c r="V74" s="12">
        <f t="shared" si="47"/>
        <v>167772.16</v>
      </c>
      <c r="W74" s="12">
        <f t="shared" si="47"/>
        <v>167772.16</v>
      </c>
      <c r="X74" s="12">
        <f t="shared" si="47"/>
        <v>167772.16</v>
      </c>
      <c r="Y74" s="12">
        <f t="shared" si="47"/>
        <v>167772.16</v>
      </c>
      <c r="Z74" s="12">
        <f t="shared" si="47"/>
        <v>167772.16</v>
      </c>
      <c r="AA74" s="160">
        <f t="shared" si="47"/>
        <v>167772.16</v>
      </c>
      <c r="AB74" s="12">
        <f t="shared" si="47"/>
        <v>167772.16</v>
      </c>
      <c r="AC74" s="12">
        <f t="shared" si="47"/>
        <v>167772.16</v>
      </c>
      <c r="AD74" s="12">
        <f t="shared" si="47"/>
        <v>167772.16</v>
      </c>
      <c r="AE74" s="12">
        <f t="shared" si="47"/>
        <v>167772.16</v>
      </c>
      <c r="AF74" s="12">
        <f t="shared" si="47"/>
        <v>167772.16</v>
      </c>
      <c r="AG74" s="12">
        <f t="shared" si="47"/>
        <v>167772.16</v>
      </c>
      <c r="AH74" s="12">
        <f t="shared" si="47"/>
        <v>167772.16</v>
      </c>
      <c r="AI74" s="12">
        <f t="shared" si="47"/>
        <v>167772.16</v>
      </c>
      <c r="AJ74" s="12">
        <f t="shared" si="47"/>
        <v>167772.16</v>
      </c>
      <c r="AK74" s="12">
        <f t="shared" si="47"/>
        <v>167772.16</v>
      </c>
      <c r="AL74" s="12">
        <f t="shared" si="47"/>
        <v>167772.16</v>
      </c>
      <c r="AM74" s="12">
        <f t="shared" si="47"/>
        <v>167772.16</v>
      </c>
      <c r="AN74" s="12">
        <f t="shared" si="47"/>
        <v>167772.16</v>
      </c>
      <c r="AO74" s="12">
        <f t="shared" si="47"/>
        <v>167772.16</v>
      </c>
      <c r="AP74" s="12">
        <f t="shared" si="47"/>
        <v>167772.16</v>
      </c>
      <c r="AQ74" s="160">
        <f t="shared" si="47"/>
        <v>167772.16</v>
      </c>
      <c r="AR74" s="12">
        <f t="shared" si="47"/>
        <v>167772.16</v>
      </c>
      <c r="AS74" s="12">
        <f t="shared" si="47"/>
        <v>167772.16</v>
      </c>
      <c r="AT74" s="12">
        <f t="shared" si="47"/>
        <v>167772.16</v>
      </c>
      <c r="AU74" s="12">
        <f t="shared" si="47"/>
        <v>167772.16</v>
      </c>
      <c r="AV74" s="12">
        <f t="shared" si="47"/>
        <v>167772.16</v>
      </c>
      <c r="AW74" s="12">
        <f t="shared" si="47"/>
        <v>167772.16</v>
      </c>
      <c r="AX74" s="12">
        <f t="shared" si="47"/>
        <v>167772.16</v>
      </c>
      <c r="AY74" s="160">
        <f t="shared" si="47"/>
        <v>167772.16</v>
      </c>
      <c r="AZ74" s="12">
        <f t="shared" si="47"/>
        <v>167772.16</v>
      </c>
      <c r="BA74" s="12">
        <f t="shared" si="47"/>
        <v>167772.16</v>
      </c>
      <c r="BB74" s="12">
        <f t="shared" si="47"/>
        <v>167772.16</v>
      </c>
      <c r="BC74" s="12">
        <f t="shared" si="47"/>
        <v>167772.16</v>
      </c>
      <c r="BD74" s="12">
        <f t="shared" si="47"/>
        <v>167772.16</v>
      </c>
      <c r="BE74" s="12">
        <f t="shared" si="47"/>
        <v>167772.16</v>
      </c>
      <c r="BF74" s="12">
        <f t="shared" si="47"/>
        <v>167772.16</v>
      </c>
      <c r="BG74" s="160">
        <f t="shared" si="47"/>
        <v>167772.16</v>
      </c>
      <c r="BH74" s="12">
        <f t="shared" si="47"/>
        <v>167772.16</v>
      </c>
      <c r="BI74" s="12">
        <f t="shared" si="47"/>
        <v>167772.16</v>
      </c>
      <c r="BJ74" s="12">
        <f t="shared" si="47"/>
        <v>167772.16</v>
      </c>
      <c r="BK74" s="12">
        <f t="shared" si="47"/>
        <v>167772.16</v>
      </c>
      <c r="BL74" s="12">
        <f t="shared" si="47"/>
        <v>167772.16</v>
      </c>
      <c r="BM74" s="12">
        <f t="shared" si="47"/>
        <v>167772.16</v>
      </c>
      <c r="BN74" s="12">
        <f t="shared" si="47"/>
        <v>167772.16</v>
      </c>
      <c r="BO74" s="160">
        <f t="shared" si="47"/>
        <v>167772.16</v>
      </c>
      <c r="BQ74" s="12"/>
      <c r="BS74" s="12"/>
    </row>
    <row r="75" spans="4:74" ht="13.8" customHeight="1" x14ac:dyDescent="0.3">
      <c r="BQ75" s="39" t="s">
        <v>93</v>
      </c>
      <c r="BR75" s="18">
        <v>4</v>
      </c>
    </row>
    <row r="76" spans="4:74" ht="13.8" customHeight="1" thickBot="1" x14ac:dyDescent="0.35">
      <c r="D76" s="117">
        <f t="shared" ref="D76:F76" si="48">D73*D74</f>
        <v>0</v>
      </c>
      <c r="E76" s="117">
        <f t="shared" si="48"/>
        <v>0</v>
      </c>
      <c r="F76" s="117">
        <f t="shared" si="48"/>
        <v>335544.32000000001</v>
      </c>
      <c r="G76" s="117">
        <f>G73*G74</f>
        <v>335544.32000000001</v>
      </c>
      <c r="H76" s="117">
        <f t="shared" ref="H76:BO76" si="49">H73*H74</f>
        <v>1006632.96</v>
      </c>
      <c r="I76" s="117">
        <f t="shared" si="49"/>
        <v>1006632.96</v>
      </c>
      <c r="J76" s="117">
        <f t="shared" si="49"/>
        <v>2348810.2400000002</v>
      </c>
      <c r="K76" s="184">
        <f t="shared" si="49"/>
        <v>2348810.2400000002</v>
      </c>
      <c r="L76" s="117">
        <f t="shared" si="49"/>
        <v>5033164.7999999998</v>
      </c>
      <c r="M76" s="117">
        <f t="shared" si="49"/>
        <v>5033164.7999999998</v>
      </c>
      <c r="N76" s="117">
        <f t="shared" si="49"/>
        <v>10401873.92</v>
      </c>
      <c r="O76" s="117">
        <f t="shared" si="49"/>
        <v>10401873.92</v>
      </c>
      <c r="P76" s="117">
        <f t="shared" si="49"/>
        <v>21139292.16</v>
      </c>
      <c r="Q76" s="117">
        <f t="shared" si="49"/>
        <v>21139292.16</v>
      </c>
      <c r="R76" s="117">
        <f t="shared" si="49"/>
        <v>42614128.640000001</v>
      </c>
      <c r="S76" s="184">
        <f t="shared" si="49"/>
        <v>42614128.640000001</v>
      </c>
      <c r="T76" s="117">
        <f t="shared" si="49"/>
        <v>85563801.600000009</v>
      </c>
      <c r="U76" s="117">
        <f t="shared" si="49"/>
        <v>85563801.600000009</v>
      </c>
      <c r="V76" s="117">
        <f t="shared" si="49"/>
        <v>171463147.52000001</v>
      </c>
      <c r="W76" s="117">
        <f t="shared" si="49"/>
        <v>171463147.52000001</v>
      </c>
      <c r="X76" s="117">
        <f t="shared" si="49"/>
        <v>343261839.36000001</v>
      </c>
      <c r="Y76" s="117">
        <f t="shared" si="49"/>
        <v>343261839.36000001</v>
      </c>
      <c r="Z76" s="117">
        <f t="shared" si="49"/>
        <v>686859223.03999996</v>
      </c>
      <c r="AA76" s="184">
        <f t="shared" si="49"/>
        <v>686859223.03999996</v>
      </c>
      <c r="AB76" s="117">
        <f t="shared" si="49"/>
        <v>1374053990.4000001</v>
      </c>
      <c r="AC76" s="117">
        <f t="shared" si="49"/>
        <v>1374053990.4000001</v>
      </c>
      <c r="AD76" s="117">
        <f t="shared" si="49"/>
        <v>2748443525.1199999</v>
      </c>
      <c r="AE76" s="117">
        <f t="shared" si="49"/>
        <v>2748443525.1199999</v>
      </c>
      <c r="AF76" s="117">
        <f t="shared" si="49"/>
        <v>5497222594.5600004</v>
      </c>
      <c r="AG76" s="117">
        <f t="shared" si="49"/>
        <v>5497222594.5600004</v>
      </c>
      <c r="AH76" s="117">
        <f t="shared" si="49"/>
        <v>10994780733.440001</v>
      </c>
      <c r="AI76" s="117">
        <f t="shared" si="49"/>
        <v>10994780733.440001</v>
      </c>
      <c r="AJ76" s="117">
        <f t="shared" si="49"/>
        <v>21989897011.200001</v>
      </c>
      <c r="AK76" s="117">
        <f t="shared" si="49"/>
        <v>21989897011.200001</v>
      </c>
      <c r="AL76" s="117">
        <f t="shared" si="49"/>
        <v>43980129566.720001</v>
      </c>
      <c r="AM76" s="117">
        <f t="shared" si="49"/>
        <v>43980129566.720001</v>
      </c>
      <c r="AN76" s="117">
        <f t="shared" si="49"/>
        <v>87960594677.759995</v>
      </c>
      <c r="AO76" s="117">
        <f t="shared" si="49"/>
        <v>87960594677.759995</v>
      </c>
      <c r="AP76" s="117">
        <f t="shared" si="49"/>
        <v>175921524899.84</v>
      </c>
      <c r="AQ76" s="184">
        <f t="shared" si="49"/>
        <v>175921524899.84</v>
      </c>
      <c r="AR76" s="117">
        <f t="shared" si="49"/>
        <v>351843385344</v>
      </c>
      <c r="AS76" s="117">
        <f t="shared" si="49"/>
        <v>351843385344</v>
      </c>
      <c r="AT76" s="117">
        <f t="shared" si="49"/>
        <v>703687106232.32007</v>
      </c>
      <c r="AU76" s="117">
        <f t="shared" si="49"/>
        <v>703687106232.32007</v>
      </c>
      <c r="AV76" s="117">
        <f t="shared" si="49"/>
        <v>1407374548008.96</v>
      </c>
      <c r="AW76" s="117">
        <f t="shared" si="49"/>
        <v>1407374548008.96</v>
      </c>
      <c r="AX76" s="117">
        <f t="shared" si="49"/>
        <v>2814749431562.2402</v>
      </c>
      <c r="AY76" s="184">
        <f t="shared" si="49"/>
        <v>2814749431562.2402</v>
      </c>
      <c r="AZ76" s="184">
        <f t="shared" si="49"/>
        <v>5629499198668.7998</v>
      </c>
      <c r="BA76" s="184">
        <f t="shared" si="49"/>
        <v>5629499198668.7998</v>
      </c>
      <c r="BB76" s="184">
        <f t="shared" si="49"/>
        <v>11258998732881.92</v>
      </c>
      <c r="BC76" s="184">
        <f t="shared" si="49"/>
        <v>11258998732881.92</v>
      </c>
      <c r="BD76" s="184">
        <f t="shared" si="49"/>
        <v>22517997801308.16</v>
      </c>
      <c r="BE76" s="184">
        <f t="shared" si="49"/>
        <v>22517997801308.16</v>
      </c>
      <c r="BF76" s="184">
        <f t="shared" si="49"/>
        <v>45035995938160.641</v>
      </c>
      <c r="BG76" s="184">
        <f t="shared" si="49"/>
        <v>45035995938160.641</v>
      </c>
      <c r="BH76" s="184">
        <f t="shared" si="49"/>
        <v>90071992211865.609</v>
      </c>
      <c r="BI76" s="184">
        <f t="shared" si="49"/>
        <v>90071992211865.609</v>
      </c>
      <c r="BJ76" s="184">
        <f t="shared" si="49"/>
        <v>180143984759275.53</v>
      </c>
      <c r="BK76" s="184">
        <f t="shared" si="49"/>
        <v>180143984759275.53</v>
      </c>
      <c r="BL76" s="184">
        <f t="shared" si="49"/>
        <v>360287969854095.38</v>
      </c>
      <c r="BM76" s="184">
        <f t="shared" si="49"/>
        <v>360287969854095.38</v>
      </c>
      <c r="BN76" s="184">
        <f t="shared" si="49"/>
        <v>720575940043735</v>
      </c>
      <c r="BO76" s="184">
        <f t="shared" si="49"/>
        <v>720575940043735</v>
      </c>
      <c r="BQ76" s="4"/>
    </row>
    <row r="77" spans="4:74" ht="13.8" customHeight="1" thickTop="1" x14ac:dyDescent="0.3">
      <c r="BQ77" s="171" t="s">
        <v>92</v>
      </c>
      <c r="BR77" s="170">
        <f>BR73*BR75</f>
        <v>1.152921495748477E+16</v>
      </c>
    </row>
    <row r="78" spans="4:74" ht="13.8" customHeight="1" x14ac:dyDescent="0.3">
      <c r="AH78" s="12"/>
      <c r="AX78" s="40"/>
      <c r="AY78" s="180"/>
      <c r="BF78" s="40"/>
      <c r="BG78" s="180"/>
      <c r="BN78" s="40"/>
      <c r="BO78" s="180"/>
      <c r="BQ78" s="1" t="s">
        <v>94</v>
      </c>
    </row>
    <row r="79" spans="4:74" ht="13.8" customHeight="1" x14ac:dyDescent="0.3">
      <c r="AH79" s="12"/>
      <c r="AX79" s="40"/>
      <c r="AY79" s="180"/>
      <c r="AZ79" s="19"/>
      <c r="BF79" s="40"/>
      <c r="BG79" s="180"/>
      <c r="BH79" s="19" t="s">
        <v>35</v>
      </c>
      <c r="BN79" s="40"/>
      <c r="BO79" s="180"/>
    </row>
    <row r="80" spans="4:74" ht="13.8" customHeight="1" x14ac:dyDescent="0.3">
      <c r="AX80" s="39"/>
      <c r="AY80" s="177"/>
      <c r="BF80" s="39"/>
      <c r="BG80" s="177"/>
      <c r="BN80" s="39"/>
      <c r="BO80" s="177"/>
      <c r="BQ80" s="1" t="s">
        <v>95</v>
      </c>
      <c r="BR80" s="170">
        <f>BR77</f>
        <v>1.152921495748477E+16</v>
      </c>
    </row>
    <row r="81" spans="34:70" ht="13.8" customHeight="1" x14ac:dyDescent="0.3">
      <c r="AH81" s="17"/>
      <c r="AX81" s="40"/>
      <c r="AY81" s="181"/>
      <c r="BF81" s="40"/>
      <c r="BG81" s="181"/>
      <c r="BN81" s="40"/>
      <c r="BO81" s="181"/>
      <c r="BR81" s="6" t="s">
        <v>96</v>
      </c>
    </row>
    <row r="83" spans="34:70" ht="21" x14ac:dyDescent="0.4">
      <c r="AH83" s="14"/>
      <c r="AX83" s="6"/>
      <c r="AY83" s="160"/>
      <c r="BF83" s="6"/>
      <c r="BG83" s="160"/>
      <c r="BN83" s="6"/>
      <c r="BO83" s="160"/>
      <c r="BQ83" s="172" t="s">
        <v>98</v>
      </c>
    </row>
    <row r="84" spans="34:70" ht="13.8" customHeight="1" x14ac:dyDescent="0.3">
      <c r="AY84" s="177"/>
      <c r="BG84" s="177"/>
      <c r="BO84" s="177"/>
    </row>
    <row r="85" spans="34:70" ht="13.8" customHeight="1" x14ac:dyDescent="0.3">
      <c r="AX85" s="6"/>
      <c r="AY85" s="183"/>
      <c r="BF85" s="6"/>
      <c r="BG85" s="183"/>
      <c r="BO85" s="177"/>
      <c r="BQ85" s="1" t="s">
        <v>97</v>
      </c>
    </row>
    <row r="86" spans="34:70" ht="13.8" customHeight="1" x14ac:dyDescent="0.3">
      <c r="AY86" s="183"/>
      <c r="BG86" s="183"/>
      <c r="BO86" s="177"/>
    </row>
    <row r="87" spans="34:70" ht="13.8" customHeight="1" x14ac:dyDescent="0.3">
      <c r="AY87" s="177"/>
      <c r="BG87" s="177"/>
      <c r="BO87" s="177"/>
    </row>
    <row r="88" spans="34:70" ht="13.8" customHeight="1" x14ac:dyDescent="0.3">
      <c r="AY88" s="177"/>
      <c r="BG88" s="177"/>
      <c r="BO88" s="177"/>
    </row>
    <row r="89" spans="34:70" ht="13.8" customHeight="1" x14ac:dyDescent="0.3">
      <c r="AY89" s="177"/>
      <c r="BG89" s="183"/>
      <c r="BO89" s="177"/>
    </row>
    <row r="90" spans="34:70" ht="13.8" customHeight="1" x14ac:dyDescent="0.3">
      <c r="AY90" s="177"/>
      <c r="BG90" s="177"/>
      <c r="BO90" s="177"/>
    </row>
    <row r="92" spans="34:70" ht="13.8" customHeight="1" x14ac:dyDescent="0.3">
      <c r="BA92" s="41"/>
      <c r="BB92" s="17"/>
      <c r="BC92" s="12"/>
      <c r="BE92" s="17"/>
      <c r="BF92" s="12"/>
    </row>
    <row r="93" spans="34:70" ht="13.8" customHeight="1" x14ac:dyDescent="0.3">
      <c r="AZ93" s="39"/>
      <c r="BA93" s="12"/>
      <c r="BB93" s="17"/>
      <c r="BC93" s="12"/>
      <c r="BE93" s="17"/>
      <c r="BF93" s="12"/>
    </row>
    <row r="94" spans="34:70" ht="13.8" customHeight="1" x14ac:dyDescent="0.3">
      <c r="AZ94" s="39"/>
      <c r="BA94" s="12"/>
      <c r="BB94" s="17"/>
      <c r="BC94" s="12"/>
      <c r="BE94" s="17"/>
      <c r="BF94" s="12"/>
    </row>
    <row r="95" spans="34:70" ht="13.8" customHeight="1" x14ac:dyDescent="0.3">
      <c r="AZ95" s="39"/>
      <c r="BA95" s="12"/>
      <c r="BB95" s="17"/>
      <c r="BC95" s="12"/>
      <c r="BE95" s="17"/>
      <c r="BF95" s="12"/>
    </row>
    <row r="96" spans="34:70" ht="13.8" customHeight="1" x14ac:dyDescent="0.3">
      <c r="AZ96" s="39"/>
      <c r="BA96" s="12"/>
      <c r="BB96" s="17"/>
      <c r="BC96" s="12"/>
      <c r="BE96" s="17"/>
      <c r="BF96" s="12"/>
    </row>
    <row r="97" spans="52:58" ht="13.8" customHeight="1" x14ac:dyDescent="0.3">
      <c r="AZ97" s="39"/>
      <c r="BA97" s="12"/>
      <c r="BB97" s="17"/>
      <c r="BC97" s="12"/>
      <c r="BE97" s="17"/>
      <c r="BF97" s="12"/>
    </row>
    <row r="98" spans="52:58" ht="13.8" customHeight="1" x14ac:dyDescent="0.3">
      <c r="AZ98" s="39"/>
      <c r="BA98" s="12"/>
      <c r="BB98" s="17"/>
      <c r="BC98" s="12"/>
      <c r="BE98" s="17"/>
      <c r="BF98" s="12"/>
    </row>
    <row r="99" spans="52:58" ht="13.8" customHeight="1" x14ac:dyDescent="0.3">
      <c r="AZ99" s="39"/>
      <c r="BA99" s="12"/>
      <c r="BB99" s="17"/>
      <c r="BC99" s="12"/>
      <c r="BE99" s="17"/>
      <c r="BF99" s="12"/>
    </row>
    <row r="100" spans="52:58" ht="13.8" customHeight="1" x14ac:dyDescent="0.3">
      <c r="AZ100" s="39"/>
      <c r="BA100" s="12"/>
      <c r="BB100" s="17"/>
      <c r="BC100" s="12"/>
      <c r="BE100" s="17"/>
      <c r="BF100" s="12"/>
    </row>
    <row r="101" spans="52:58" ht="13.8" customHeight="1" x14ac:dyDescent="0.3">
      <c r="AZ101" s="39"/>
      <c r="BA101" s="12"/>
      <c r="BB101" s="17"/>
      <c r="BC101" s="12"/>
      <c r="BE101" s="17"/>
      <c r="BF101" s="12"/>
    </row>
    <row r="102" spans="52:58" ht="13.8" customHeight="1" x14ac:dyDescent="0.3">
      <c r="AZ102" s="39"/>
      <c r="BA102" s="12"/>
      <c r="BB102" s="17"/>
      <c r="BC102" s="12"/>
      <c r="BE102" s="17"/>
      <c r="BF102" s="12"/>
    </row>
    <row r="103" spans="52:58" ht="13.8" customHeight="1" x14ac:dyDescent="0.3">
      <c r="AZ103" s="39"/>
      <c r="BA103" s="12"/>
      <c r="BB103" s="17"/>
      <c r="BC103" s="12"/>
      <c r="BE103" s="17"/>
      <c r="BF103" s="12"/>
    </row>
    <row r="104" spans="52:58" ht="13.8" customHeight="1" x14ac:dyDescent="0.3">
      <c r="AZ104" s="39"/>
      <c r="BA104" s="12"/>
      <c r="BB104" s="17"/>
      <c r="BC104" s="12"/>
      <c r="BE104" s="17"/>
      <c r="BF104" s="12"/>
    </row>
    <row r="105" spans="52:58" ht="13.8" customHeight="1" x14ac:dyDescent="0.3">
      <c r="AZ105" s="39"/>
      <c r="BA105" s="12"/>
      <c r="BB105" s="17"/>
      <c r="BC105" s="12"/>
      <c r="BE105" s="17"/>
      <c r="BF105" s="12"/>
    </row>
    <row r="106" spans="52:58" ht="13.8" customHeight="1" x14ac:dyDescent="0.3">
      <c r="AZ106" s="39"/>
      <c r="BA106" s="12"/>
      <c r="BB106" s="17"/>
      <c r="BC106" s="12"/>
      <c r="BE106" s="17"/>
      <c r="BF106" s="12"/>
    </row>
    <row r="107" spans="52:58" ht="13.8" customHeight="1" x14ac:dyDescent="0.3">
      <c r="AZ107" s="39"/>
      <c r="BA107" s="12"/>
      <c r="BB107" s="17"/>
      <c r="BC107" s="12"/>
      <c r="BE107" s="17"/>
      <c r="BF107" s="12"/>
    </row>
    <row r="108" spans="52:58" ht="13.8" customHeight="1" x14ac:dyDescent="0.3">
      <c r="AZ108" s="39"/>
      <c r="BA108" s="12"/>
      <c r="BB108" s="17"/>
      <c r="BC108" s="12"/>
      <c r="BE108" s="17"/>
      <c r="BF108" s="12"/>
    </row>
    <row r="109" spans="52:58" ht="13.8" customHeight="1" x14ac:dyDescent="0.3">
      <c r="AZ109" s="39"/>
      <c r="BA109" s="12"/>
      <c r="BB109" s="17"/>
      <c r="BC109" s="12"/>
      <c r="BE109" s="17"/>
      <c r="BF109" s="12"/>
    </row>
    <row r="110" spans="52:58" ht="13.8" customHeight="1" x14ac:dyDescent="0.3">
      <c r="AZ110" s="39"/>
      <c r="BA110" s="12"/>
      <c r="BB110" s="17"/>
      <c r="BC110" s="12"/>
      <c r="BE110" s="17"/>
      <c r="BF110" s="12"/>
    </row>
    <row r="111" spans="52:58" ht="13.8" customHeight="1" x14ac:dyDescent="0.3">
      <c r="AZ111" s="39"/>
      <c r="BA111" s="12"/>
      <c r="BB111" s="17"/>
      <c r="BC111" s="12"/>
      <c r="BE111" s="17"/>
      <c r="BF111" s="12"/>
    </row>
    <row r="112" spans="52:58" ht="13.8" customHeight="1" x14ac:dyDescent="0.3">
      <c r="AZ112" s="39"/>
      <c r="BA112" s="12"/>
      <c r="BB112" s="17"/>
      <c r="BC112" s="12"/>
      <c r="BE112" s="17"/>
      <c r="BF112" s="12"/>
    </row>
    <row r="113" spans="52:58" ht="13.8" customHeight="1" x14ac:dyDescent="0.3">
      <c r="AZ113" s="39"/>
      <c r="BA113" s="12"/>
      <c r="BB113" s="17"/>
      <c r="BC113" s="12"/>
      <c r="BE113" s="17"/>
      <c r="BF113" s="12"/>
    </row>
    <row r="114" spans="52:58" ht="13.8" customHeight="1" x14ac:dyDescent="0.3">
      <c r="AZ114" s="39"/>
      <c r="BA114" s="12"/>
      <c r="BB114" s="17"/>
      <c r="BC114" s="12"/>
      <c r="BE114" s="17"/>
      <c r="BF114" s="12"/>
    </row>
    <row r="115" spans="52:58" ht="13.8" customHeight="1" x14ac:dyDescent="0.3">
      <c r="AZ115" s="39"/>
      <c r="BA115" s="12"/>
      <c r="BB115" s="17"/>
      <c r="BC115" s="12"/>
      <c r="BE115" s="17"/>
      <c r="BF115" s="12"/>
    </row>
    <row r="116" spans="52:58" ht="13.8" customHeight="1" x14ac:dyDescent="0.3">
      <c r="AZ116" s="39"/>
      <c r="BA116" s="12"/>
      <c r="BB116" s="17"/>
      <c r="BC116" s="12"/>
      <c r="BE116" s="17"/>
      <c r="BF116" s="12"/>
    </row>
    <row r="117" spans="52:58" ht="13.8" customHeight="1" x14ac:dyDescent="0.3">
      <c r="AZ117" s="39"/>
      <c r="BA117" s="12"/>
      <c r="BB117" s="17"/>
      <c r="BC117" s="12"/>
      <c r="BE117" s="17"/>
      <c r="BF117" s="12"/>
    </row>
    <row r="118" spans="52:58" ht="13.8" customHeight="1" x14ac:dyDescent="0.3">
      <c r="AZ118" s="39"/>
      <c r="BA118" s="12"/>
      <c r="BB118" s="17"/>
      <c r="BC118" s="12"/>
      <c r="BE118" s="17"/>
      <c r="BF118" s="12"/>
    </row>
    <row r="119" spans="52:58" ht="13.8" customHeight="1" x14ac:dyDescent="0.3">
      <c r="AZ119" s="39"/>
      <c r="BA119" s="12"/>
      <c r="BB119" s="17"/>
      <c r="BC119" s="12"/>
      <c r="BE119" s="17"/>
      <c r="BF119" s="12"/>
    </row>
    <row r="120" spans="52:58" ht="13.8" customHeight="1" x14ac:dyDescent="0.3">
      <c r="AZ120" s="39"/>
      <c r="BA120" s="12"/>
      <c r="BB120" s="17"/>
      <c r="BC120" s="12"/>
      <c r="BE120" s="17"/>
      <c r="BF120" s="12"/>
    </row>
    <row r="121" spans="52:58" ht="13.8" customHeight="1" x14ac:dyDescent="0.3">
      <c r="AZ121" s="39"/>
      <c r="BA121" s="12"/>
      <c r="BB121" s="17"/>
      <c r="BC121" s="12"/>
      <c r="BE121" s="17"/>
      <c r="BF121" s="12"/>
    </row>
    <row r="122" spans="52:58" ht="13.8" customHeight="1" x14ac:dyDescent="0.3">
      <c r="AZ122" s="39"/>
      <c r="BA122" s="12"/>
      <c r="BB122" s="17"/>
      <c r="BC122" s="12"/>
      <c r="BE122" s="17"/>
      <c r="BF122" s="12"/>
    </row>
    <row r="123" spans="52:58" ht="13.8" customHeight="1" x14ac:dyDescent="0.3">
      <c r="AZ123" s="39"/>
      <c r="BA123" s="12"/>
      <c r="BB123" s="17"/>
      <c r="BC123" s="12"/>
      <c r="BE123" s="17"/>
      <c r="BF123" s="12"/>
    </row>
    <row r="124" spans="52:58" ht="13.8" customHeight="1" x14ac:dyDescent="0.3">
      <c r="AZ124" s="39"/>
      <c r="BA124" s="12"/>
      <c r="BB124" s="17"/>
      <c r="BC124" s="12"/>
      <c r="BE124" s="17"/>
      <c r="BF124" s="12"/>
    </row>
    <row r="125" spans="52:58" ht="13.8" customHeight="1" x14ac:dyDescent="0.3">
      <c r="AZ125" s="39"/>
      <c r="BA125" s="12"/>
      <c r="BB125" s="17"/>
      <c r="BC125" s="12"/>
      <c r="BE125" s="17"/>
      <c r="BF125" s="12"/>
    </row>
    <row r="126" spans="52:58" ht="13.8" customHeight="1" x14ac:dyDescent="0.3">
      <c r="AZ126" s="39"/>
      <c r="BA126" s="12"/>
      <c r="BB126" s="17"/>
      <c r="BC126" s="12"/>
      <c r="BE126" s="17"/>
      <c r="BF126" s="12"/>
    </row>
    <row r="127" spans="52:58" ht="13.8" customHeight="1" x14ac:dyDescent="0.3">
      <c r="AZ127" s="39"/>
      <c r="BA127" s="12"/>
      <c r="BB127" s="17"/>
      <c r="BC127" s="12"/>
      <c r="BE127" s="17"/>
      <c r="BF127" s="12"/>
    </row>
    <row r="128" spans="52:58" ht="13.8" customHeight="1" x14ac:dyDescent="0.3">
      <c r="AZ128" s="39"/>
      <c r="BA128" s="12"/>
      <c r="BB128" s="17"/>
      <c r="BC128" s="12"/>
      <c r="BE128" s="17"/>
      <c r="BF128" s="12"/>
    </row>
    <row r="129" spans="52:58" ht="13.8" customHeight="1" x14ac:dyDescent="0.3">
      <c r="AZ129" s="39"/>
      <c r="BA129" s="12"/>
      <c r="BB129" s="17"/>
      <c r="BC129" s="12"/>
      <c r="BE129" s="17"/>
      <c r="BF129" s="12"/>
    </row>
    <row r="130" spans="52:58" ht="13.8" customHeight="1" x14ac:dyDescent="0.3">
      <c r="AZ130" s="39"/>
      <c r="BA130" s="12"/>
      <c r="BB130" s="17"/>
      <c r="BC130" s="12"/>
      <c r="BE130" s="17"/>
      <c r="BF130" s="12"/>
    </row>
    <row r="131" spans="52:58" ht="13.8" customHeight="1" x14ac:dyDescent="0.3">
      <c r="AZ131" s="39"/>
      <c r="BA131" s="12"/>
      <c r="BB131" s="17"/>
      <c r="BC131" s="12"/>
      <c r="BE131" s="17"/>
      <c r="BF131" s="12"/>
    </row>
    <row r="132" spans="52:58" ht="13.8" customHeight="1" x14ac:dyDescent="0.3">
      <c r="AZ132" s="39"/>
      <c r="BA132" s="12"/>
      <c r="BB132" s="17"/>
      <c r="BC132" s="12"/>
      <c r="BE132" s="17"/>
      <c r="BF132" s="12"/>
    </row>
    <row r="133" spans="52:58" ht="13.8" customHeight="1" x14ac:dyDescent="0.3">
      <c r="AZ133" s="39"/>
      <c r="BA133" s="12"/>
      <c r="BB133" s="17"/>
      <c r="BC133" s="12"/>
      <c r="BE133" s="17"/>
      <c r="BF133" s="12"/>
    </row>
    <row r="134" spans="52:58" ht="13.8" customHeight="1" x14ac:dyDescent="0.3">
      <c r="AZ134" s="39"/>
      <c r="BA134" s="12"/>
      <c r="BB134" s="17"/>
      <c r="BC134" s="12"/>
      <c r="BE134" s="17"/>
      <c r="BF134" s="12"/>
    </row>
    <row r="135" spans="52:58" ht="13.8" customHeight="1" x14ac:dyDescent="0.3">
      <c r="AZ135" s="39"/>
      <c r="BA135" s="12"/>
      <c r="BB135" s="17"/>
      <c r="BC135" s="12"/>
      <c r="BE135" s="17"/>
      <c r="BF135" s="12"/>
    </row>
    <row r="136" spans="52:58" ht="13.8" customHeight="1" x14ac:dyDescent="0.3">
      <c r="AZ136" s="39"/>
      <c r="BA136" s="12"/>
      <c r="BB136" s="17"/>
      <c r="BC136" s="12"/>
      <c r="BE136" s="17"/>
      <c r="BF136" s="12"/>
    </row>
    <row r="137" spans="52:58" ht="13.8" customHeight="1" x14ac:dyDescent="0.3">
      <c r="AZ137" s="39"/>
      <c r="BA137" s="12"/>
      <c r="BB137" s="17"/>
      <c r="BC137" s="12"/>
      <c r="BE137" s="17"/>
      <c r="BF137" s="12"/>
    </row>
    <row r="138" spans="52:58" ht="13.8" customHeight="1" x14ac:dyDescent="0.3">
      <c r="AZ138" s="39"/>
      <c r="BA138" s="12"/>
      <c r="BB138" s="17"/>
      <c r="BC138" s="12"/>
      <c r="BE138" s="17"/>
      <c r="BF138" s="12"/>
    </row>
    <row r="139" spans="52:58" ht="13.8" customHeight="1" x14ac:dyDescent="0.3">
      <c r="AZ139" s="39"/>
      <c r="BA139" s="12"/>
      <c r="BB139" s="17"/>
      <c r="BC139" s="12"/>
      <c r="BE139" s="17"/>
      <c r="BF139" s="12"/>
    </row>
    <row r="140" spans="52:58" ht="13.8" customHeight="1" x14ac:dyDescent="0.3">
      <c r="AZ140" s="39"/>
      <c r="BA140" s="12"/>
      <c r="BB140" s="17"/>
      <c r="BC140" s="12"/>
      <c r="BE140" s="17"/>
      <c r="BF140" s="12"/>
    </row>
    <row r="141" spans="52:58" ht="13.8" customHeight="1" x14ac:dyDescent="0.3">
      <c r="AZ141" s="39"/>
      <c r="BA141" s="12"/>
      <c r="BB141" s="17"/>
      <c r="BC141" s="12"/>
      <c r="BE141" s="17"/>
      <c r="BF141" s="12"/>
    </row>
    <row r="142" spans="52:58" ht="13.8" customHeight="1" x14ac:dyDescent="0.3">
      <c r="AZ142" s="39"/>
      <c r="BA142" s="12"/>
      <c r="BB142" s="17"/>
      <c r="BC142" s="12"/>
      <c r="BE142" s="17"/>
      <c r="BF142" s="12"/>
    </row>
    <row r="143" spans="52:58" ht="13.8" customHeight="1" x14ac:dyDescent="0.3">
      <c r="AZ143" s="39"/>
      <c r="BA143" s="12"/>
      <c r="BB143" s="17"/>
      <c r="BC143" s="12"/>
      <c r="BE143" s="17"/>
      <c r="BF143" s="12"/>
    </row>
    <row r="144" spans="52:58" ht="13.8" customHeight="1" x14ac:dyDescent="0.3">
      <c r="AZ144" s="39"/>
      <c r="BA144" s="12"/>
      <c r="BB144" s="17"/>
      <c r="BC144" s="12"/>
      <c r="BE144" s="17"/>
      <c r="BF144" s="12"/>
    </row>
    <row r="145" spans="52:58" ht="13.8" customHeight="1" x14ac:dyDescent="0.3">
      <c r="AZ145" s="39"/>
      <c r="BA145" s="12"/>
      <c r="BB145" s="17"/>
      <c r="BC145" s="12"/>
      <c r="BE145" s="17"/>
      <c r="BF145" s="12"/>
    </row>
    <row r="146" spans="52:58" ht="13.8" customHeight="1" x14ac:dyDescent="0.3">
      <c r="AZ146" s="39"/>
      <c r="BA146" s="12"/>
      <c r="BB146" s="17"/>
      <c r="BC146" s="12"/>
      <c r="BE146" s="17"/>
      <c r="BF146" s="12"/>
    </row>
    <row r="147" spans="52:58" ht="13.8" customHeight="1" x14ac:dyDescent="0.3">
      <c r="AZ147" s="39"/>
      <c r="BA147" s="12"/>
      <c r="BB147" s="17"/>
      <c r="BC147" s="12"/>
      <c r="BE147" s="17"/>
      <c r="BF147" s="12"/>
    </row>
    <row r="148" spans="52:58" ht="13.8" customHeight="1" x14ac:dyDescent="0.3">
      <c r="AZ148" s="39"/>
      <c r="BA148" s="12"/>
      <c r="BB148" s="17"/>
      <c r="BC148" s="12"/>
      <c r="BE148" s="17"/>
      <c r="BF148" s="12"/>
    </row>
    <row r="149" spans="52:58" ht="13.8" customHeight="1" x14ac:dyDescent="0.3">
      <c r="AZ149" s="39"/>
      <c r="BA149" s="12"/>
      <c r="BB149" s="17"/>
      <c r="BC149" s="12"/>
      <c r="BE149" s="17"/>
      <c r="BF149" s="12"/>
    </row>
    <row r="150" spans="52:58" ht="13.8" customHeight="1" x14ac:dyDescent="0.3">
      <c r="AZ150" s="39"/>
      <c r="BA150" s="12"/>
      <c r="BB150" s="17"/>
      <c r="BC150" s="12"/>
      <c r="BE150" s="17"/>
      <c r="BF150" s="12"/>
    </row>
    <row r="151" spans="52:58" ht="13.8" customHeight="1" x14ac:dyDescent="0.3">
      <c r="AZ151" s="39"/>
      <c r="BA151" s="12"/>
      <c r="BB151" s="17"/>
      <c r="BC151" s="12"/>
      <c r="BE151" s="17"/>
      <c r="BF151" s="116"/>
    </row>
    <row r="152" spans="52:58" ht="13.8" customHeight="1" x14ac:dyDescent="0.3">
      <c r="AZ152" s="39"/>
      <c r="BA152" s="12"/>
      <c r="BB152" s="17"/>
      <c r="BC152" s="12"/>
      <c r="BE152" s="17"/>
      <c r="BF152" s="12"/>
    </row>
    <row r="153" spans="52:58" ht="13.8" customHeight="1" x14ac:dyDescent="0.3">
      <c r="AZ153" s="39"/>
      <c r="BA153" s="12"/>
      <c r="BB153" s="17"/>
      <c r="BC153" s="12"/>
      <c r="BE153" s="17"/>
      <c r="BF153" s="12"/>
    </row>
    <row r="154" spans="52:58" ht="13.8" customHeight="1" x14ac:dyDescent="0.3">
      <c r="AZ154" s="39"/>
      <c r="BA154" s="12"/>
      <c r="BB154" s="17"/>
      <c r="BC154" s="12"/>
      <c r="BE154" s="17"/>
      <c r="BF154" s="12"/>
    </row>
    <row r="155" spans="52:58" ht="13.8" customHeight="1" x14ac:dyDescent="0.3">
      <c r="AZ155" s="39"/>
      <c r="BA155" s="12"/>
      <c r="BB155" s="17"/>
      <c r="BC155" s="12"/>
      <c r="BE155" s="17"/>
      <c r="BF155" s="12"/>
    </row>
    <row r="156" spans="52:58" ht="13.8" customHeight="1" x14ac:dyDescent="0.3">
      <c r="AZ156" s="39"/>
      <c r="BA156" s="12"/>
      <c r="BB156" s="17"/>
      <c r="BC156" s="12"/>
      <c r="BE156" s="17"/>
      <c r="BF156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D3C37-3AC1-46F7-BDD9-F5F5E23564B5}">
  <dimension ref="B2:S40"/>
  <sheetViews>
    <sheetView showGridLines="0" showRowColHeaders="0" workbookViewId="0">
      <selection activeCell="C13" sqref="C13"/>
    </sheetView>
  </sheetViews>
  <sheetFormatPr defaultColWidth="8.88671875" defaultRowHeight="15.6" x14ac:dyDescent="0.3"/>
  <cols>
    <col min="1" max="2" width="8.88671875" style="1"/>
    <col min="3" max="3" width="28.33203125" style="1" bestFit="1" customWidth="1"/>
    <col min="4" max="4" width="9" style="1" hidden="1" customWidth="1"/>
    <col min="5" max="5" width="8.88671875" style="4"/>
    <col min="6" max="6" width="70.44140625" style="1" bestFit="1" customWidth="1"/>
    <col min="7" max="7" width="8.88671875" style="1"/>
    <col min="8" max="8" width="19.109375" style="1" bestFit="1" customWidth="1"/>
    <col min="9" max="9" width="23.109375" style="1" bestFit="1" customWidth="1"/>
    <col min="10" max="11" width="8.88671875" style="1"/>
    <col min="12" max="12" width="9.21875" style="1" bestFit="1" customWidth="1"/>
    <col min="13" max="13" width="9.44140625" style="1" bestFit="1" customWidth="1"/>
    <col min="14" max="14" width="9.88671875" style="1" bestFit="1" customWidth="1"/>
    <col min="15" max="16384" width="8.88671875" style="1"/>
  </cols>
  <sheetData>
    <row r="2" spans="2:19" ht="26.4" x14ac:dyDescent="0.6">
      <c r="B2" s="154" t="s">
        <v>55</v>
      </c>
      <c r="C2" s="155"/>
      <c r="D2" s="155"/>
      <c r="E2" s="156"/>
      <c r="F2" s="155"/>
    </row>
    <row r="4" spans="2:19" x14ac:dyDescent="0.3">
      <c r="C4" s="136" t="s">
        <v>56</v>
      </c>
      <c r="D4" s="137"/>
      <c r="E4" s="138"/>
      <c r="F4" s="139"/>
    </row>
    <row r="5" spans="2:19" x14ac:dyDescent="0.3">
      <c r="C5" s="140">
        <v>0.01</v>
      </c>
      <c r="D5" s="16">
        <v>8</v>
      </c>
      <c r="E5" s="141"/>
      <c r="F5" s="142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2:19" x14ac:dyDescent="0.3">
      <c r="C6" s="140">
        <f>C5*D5</f>
        <v>0.08</v>
      </c>
      <c r="D6" s="16">
        <v>8</v>
      </c>
      <c r="E6" s="141"/>
      <c r="F6" s="142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2:19" x14ac:dyDescent="0.3">
      <c r="C7" s="140">
        <f t="shared" ref="C7:C21" si="0">C6*D6</f>
        <v>0.64</v>
      </c>
      <c r="D7" s="16">
        <v>8</v>
      </c>
      <c r="E7" s="141"/>
      <c r="F7" s="142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</row>
    <row r="8" spans="2:19" x14ac:dyDescent="0.3">
      <c r="C8" s="140">
        <f t="shared" si="0"/>
        <v>5.12</v>
      </c>
      <c r="D8" s="16">
        <v>8</v>
      </c>
      <c r="E8" s="141"/>
      <c r="F8" s="142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</row>
    <row r="9" spans="2:19" x14ac:dyDescent="0.3">
      <c r="C9" s="140">
        <f t="shared" si="0"/>
        <v>40.96</v>
      </c>
      <c r="D9" s="16">
        <v>8</v>
      </c>
      <c r="E9" s="141"/>
      <c r="F9" s="142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</row>
    <row r="10" spans="2:19" x14ac:dyDescent="0.3">
      <c r="C10" s="143">
        <f t="shared" si="0"/>
        <v>327.68</v>
      </c>
      <c r="D10" s="137">
        <v>8</v>
      </c>
      <c r="E10" s="138" t="s">
        <v>57</v>
      </c>
      <c r="F10" s="139" t="s">
        <v>58</v>
      </c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</row>
    <row r="11" spans="2:19" x14ac:dyDescent="0.3">
      <c r="C11" s="140">
        <f t="shared" si="0"/>
        <v>2621.44</v>
      </c>
      <c r="D11" s="16">
        <v>8</v>
      </c>
      <c r="E11" s="141" t="s">
        <v>59</v>
      </c>
      <c r="F11" s="142" t="s">
        <v>60</v>
      </c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</row>
    <row r="12" spans="2:19" x14ac:dyDescent="0.3">
      <c r="C12" s="140">
        <f t="shared" si="0"/>
        <v>20971.52</v>
      </c>
      <c r="D12" s="16">
        <v>8</v>
      </c>
      <c r="E12" s="141" t="s">
        <v>61</v>
      </c>
      <c r="F12" s="142" t="s">
        <v>62</v>
      </c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</row>
    <row r="13" spans="2:19" ht="21" x14ac:dyDescent="0.4">
      <c r="C13" s="150">
        <f t="shared" si="0"/>
        <v>167772.16</v>
      </c>
      <c r="D13" s="151">
        <v>8</v>
      </c>
      <c r="E13" s="152" t="s">
        <v>63</v>
      </c>
      <c r="F13" s="153" t="s">
        <v>64</v>
      </c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2:19" x14ac:dyDescent="0.3">
      <c r="C14" s="140">
        <f t="shared" si="0"/>
        <v>1342177.28</v>
      </c>
      <c r="D14" s="16">
        <v>8</v>
      </c>
      <c r="E14" s="141" t="s">
        <v>65</v>
      </c>
      <c r="F14" s="142" t="s">
        <v>66</v>
      </c>
      <c r="G14" s="17"/>
      <c r="H14" s="14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</row>
    <row r="15" spans="2:19" x14ac:dyDescent="0.3">
      <c r="C15" s="140">
        <f t="shared" si="0"/>
        <v>10737418.24</v>
      </c>
      <c r="D15" s="16">
        <v>8</v>
      </c>
      <c r="E15" s="141" t="s">
        <v>67</v>
      </c>
      <c r="F15" s="142" t="s">
        <v>68</v>
      </c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</row>
    <row r="16" spans="2:19" x14ac:dyDescent="0.3">
      <c r="B16" s="17"/>
      <c r="C16" s="140">
        <f t="shared" si="0"/>
        <v>85899345.920000002</v>
      </c>
      <c r="D16" s="16">
        <v>8</v>
      </c>
      <c r="E16" s="141" t="s">
        <v>69</v>
      </c>
      <c r="F16" s="142" t="s">
        <v>70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3:19" x14ac:dyDescent="0.3">
      <c r="C17" s="140">
        <f t="shared" si="0"/>
        <v>687194767.36000001</v>
      </c>
      <c r="D17" s="16">
        <v>8</v>
      </c>
      <c r="E17" s="141" t="s">
        <v>71</v>
      </c>
      <c r="F17" s="142" t="s">
        <v>72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3:19" x14ac:dyDescent="0.3">
      <c r="C18" s="140">
        <f t="shared" si="0"/>
        <v>5497558138.8800001</v>
      </c>
      <c r="D18" s="16">
        <v>8</v>
      </c>
      <c r="E18" s="141" t="s">
        <v>73</v>
      </c>
      <c r="F18" s="142" t="s">
        <v>74</v>
      </c>
      <c r="H18" s="14"/>
      <c r="I18" s="148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3:19" x14ac:dyDescent="0.3">
      <c r="C19" s="146">
        <f t="shared" si="0"/>
        <v>43980465111.040001</v>
      </c>
      <c r="D19" s="144">
        <v>8</v>
      </c>
      <c r="E19" s="147" t="s">
        <v>75</v>
      </c>
      <c r="F19" s="145" t="s">
        <v>76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3:19" x14ac:dyDescent="0.3">
      <c r="C20" s="140">
        <f t="shared" si="0"/>
        <v>351843720888.32001</v>
      </c>
      <c r="D20" s="16">
        <v>8</v>
      </c>
      <c r="E20" s="141" t="s">
        <v>77</v>
      </c>
      <c r="F20" s="142" t="s">
        <v>78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spans="3:19" x14ac:dyDescent="0.3">
      <c r="C21" s="140">
        <f t="shared" si="0"/>
        <v>2814749767106.5601</v>
      </c>
      <c r="D21" s="16">
        <v>8</v>
      </c>
      <c r="E21" s="141" t="s">
        <v>79</v>
      </c>
      <c r="F21" s="142" t="s">
        <v>80</v>
      </c>
      <c r="I21" s="16"/>
      <c r="J21" s="16"/>
      <c r="K21" s="16"/>
      <c r="L21" s="148"/>
      <c r="M21" s="148"/>
      <c r="N21" s="148"/>
      <c r="O21" s="148"/>
      <c r="P21" s="16"/>
      <c r="Q21" s="16"/>
      <c r="R21" s="16"/>
      <c r="S21" s="16"/>
    </row>
    <row r="22" spans="3:19" x14ac:dyDescent="0.3">
      <c r="C22" s="140">
        <f>C21*D21</f>
        <v>22517998136852.48</v>
      </c>
      <c r="D22" s="16">
        <v>8</v>
      </c>
      <c r="E22" s="141" t="s">
        <v>81</v>
      </c>
      <c r="F22" s="142" t="s">
        <v>82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</row>
    <row r="23" spans="3:19" x14ac:dyDescent="0.3">
      <c r="C23" s="140">
        <f>C22*D22</f>
        <v>180143985094819.84</v>
      </c>
      <c r="D23" s="16">
        <v>8</v>
      </c>
      <c r="E23" s="141" t="s">
        <v>83</v>
      </c>
      <c r="F23" s="142" t="s">
        <v>84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3:19" x14ac:dyDescent="0.3">
      <c r="C24" s="146">
        <f>C23*D23</f>
        <v>1441151880758558.8</v>
      </c>
      <c r="D24" s="144">
        <v>8</v>
      </c>
      <c r="E24" s="147" t="s">
        <v>85</v>
      </c>
      <c r="F24" s="145" t="s">
        <v>86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3:19" x14ac:dyDescent="0.3">
      <c r="C25" s="1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3:19" x14ac:dyDescent="0.3">
      <c r="C26" s="14"/>
      <c r="E26" s="23"/>
      <c r="F26" s="14"/>
      <c r="I26" s="16"/>
      <c r="J26" s="16"/>
      <c r="K26" s="16"/>
      <c r="L26" s="149"/>
      <c r="M26" s="16"/>
      <c r="N26" s="16"/>
      <c r="O26" s="16"/>
      <c r="P26" s="16"/>
      <c r="Q26" s="16"/>
      <c r="R26" s="16"/>
      <c r="S26" s="16"/>
    </row>
    <row r="27" spans="3:19" x14ac:dyDescent="0.3"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</row>
    <row r="28" spans="3:19" x14ac:dyDescent="0.3"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</row>
    <row r="29" spans="3:19" x14ac:dyDescent="0.3"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  <row r="30" spans="3:19" x14ac:dyDescent="0.3"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3:19" x14ac:dyDescent="0.3"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3:19" x14ac:dyDescent="0.3"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9:19" x14ac:dyDescent="0.3"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9:19" x14ac:dyDescent="0.3"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9:19" x14ac:dyDescent="0.3"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9:19" x14ac:dyDescent="0.3"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9:19" x14ac:dyDescent="0.3"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9:19" x14ac:dyDescent="0.3"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9:19" x14ac:dyDescent="0.3"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9:19" x14ac:dyDescent="0.3"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2FB0-344A-4C49-A676-3860968A0D78}">
  <dimension ref="B2:H65"/>
  <sheetViews>
    <sheetView topLeftCell="A39" workbookViewId="0">
      <selection activeCell="O56" sqref="O56"/>
    </sheetView>
  </sheetViews>
  <sheetFormatPr defaultRowHeight="15.6" x14ac:dyDescent="0.3"/>
  <cols>
    <col min="1" max="1" width="8.88671875" style="1"/>
    <col min="2" max="2" width="9" style="1" bestFit="1" customWidth="1"/>
    <col min="3" max="3" width="22.5546875" style="1" bestFit="1" customWidth="1"/>
    <col min="4" max="4" width="9" style="1" bestFit="1" customWidth="1"/>
    <col min="5" max="5" width="22.5546875" style="1" bestFit="1" customWidth="1"/>
    <col min="6" max="6" width="8.88671875" style="1"/>
    <col min="7" max="7" width="9" style="1" bestFit="1" customWidth="1"/>
    <col min="8" max="8" width="24.21875" style="1" bestFit="1" customWidth="1"/>
    <col min="9" max="16384" width="8.88671875" style="1"/>
  </cols>
  <sheetData>
    <row r="2" spans="2:5" x14ac:dyDescent="0.3">
      <c r="B2" s="1">
        <v>2017</v>
      </c>
      <c r="C2" s="12">
        <v>79000000000000</v>
      </c>
      <c r="D2" s="17">
        <v>1.03</v>
      </c>
      <c r="E2" s="12">
        <f>C2*D2</f>
        <v>81370000000000</v>
      </c>
    </row>
    <row r="3" spans="2:5" x14ac:dyDescent="0.3">
      <c r="B3" s="1">
        <f>B2+1</f>
        <v>2018</v>
      </c>
      <c r="C3" s="12">
        <f>E2</f>
        <v>81370000000000</v>
      </c>
      <c r="D3" s="17">
        <v>1.03</v>
      </c>
      <c r="E3" s="12">
        <f>C3*D3</f>
        <v>83811100000000</v>
      </c>
    </row>
    <row r="4" spans="2:5" x14ac:dyDescent="0.3">
      <c r="B4" s="1">
        <f t="shared" ref="B4:B65" si="0">B3+1</f>
        <v>2019</v>
      </c>
      <c r="C4" s="12">
        <f t="shared" ref="C4:C65" si="1">E3</f>
        <v>83811100000000</v>
      </c>
      <c r="D4" s="17">
        <v>1.03</v>
      </c>
      <c r="E4" s="12">
        <f t="shared" ref="E4:E65" si="2">C4*D4</f>
        <v>86325433000000</v>
      </c>
    </row>
    <row r="5" spans="2:5" x14ac:dyDescent="0.3">
      <c r="B5" s="1">
        <f t="shared" si="0"/>
        <v>2020</v>
      </c>
      <c r="C5" s="12">
        <f t="shared" si="1"/>
        <v>86325433000000</v>
      </c>
      <c r="D5" s="17">
        <v>1.03</v>
      </c>
      <c r="E5" s="12">
        <f t="shared" si="2"/>
        <v>88915195990000</v>
      </c>
    </row>
    <row r="6" spans="2:5" x14ac:dyDescent="0.3">
      <c r="B6" s="1">
        <f t="shared" si="0"/>
        <v>2021</v>
      </c>
      <c r="C6" s="12">
        <f t="shared" si="1"/>
        <v>88915195990000</v>
      </c>
      <c r="D6" s="17">
        <v>1.03</v>
      </c>
      <c r="E6" s="12">
        <f t="shared" si="2"/>
        <v>91582651869700</v>
      </c>
    </row>
    <row r="7" spans="2:5" x14ac:dyDescent="0.3">
      <c r="B7" s="1">
        <f t="shared" si="0"/>
        <v>2022</v>
      </c>
      <c r="C7" s="12">
        <f t="shared" si="1"/>
        <v>91582651869700</v>
      </c>
      <c r="D7" s="17">
        <v>1.03</v>
      </c>
      <c r="E7" s="12">
        <f t="shared" si="2"/>
        <v>94330131425791</v>
      </c>
    </row>
    <row r="8" spans="2:5" x14ac:dyDescent="0.3">
      <c r="B8" s="1">
        <f t="shared" si="0"/>
        <v>2023</v>
      </c>
      <c r="C8" s="12">
        <f t="shared" si="1"/>
        <v>94330131425791</v>
      </c>
      <c r="D8" s="17">
        <v>1.03</v>
      </c>
      <c r="E8" s="12">
        <f t="shared" si="2"/>
        <v>97160035368564.734</v>
      </c>
    </row>
    <row r="9" spans="2:5" x14ac:dyDescent="0.3">
      <c r="B9" s="1">
        <f t="shared" si="0"/>
        <v>2024</v>
      </c>
      <c r="C9" s="12">
        <f t="shared" si="1"/>
        <v>97160035368564.734</v>
      </c>
      <c r="D9" s="17">
        <v>1.03</v>
      </c>
      <c r="E9" s="12">
        <f t="shared" si="2"/>
        <v>100074836429621.67</v>
      </c>
    </row>
    <row r="10" spans="2:5" x14ac:dyDescent="0.3">
      <c r="B10" s="1">
        <f t="shared" si="0"/>
        <v>2025</v>
      </c>
      <c r="C10" s="12">
        <f t="shared" si="1"/>
        <v>100074836429621.67</v>
      </c>
      <c r="D10" s="17">
        <v>1.03</v>
      </c>
      <c r="E10" s="12">
        <f t="shared" si="2"/>
        <v>103077081522510.33</v>
      </c>
    </row>
    <row r="11" spans="2:5" x14ac:dyDescent="0.3">
      <c r="B11" s="1">
        <f t="shared" si="0"/>
        <v>2026</v>
      </c>
      <c r="C11" s="12">
        <f t="shared" si="1"/>
        <v>103077081522510.33</v>
      </c>
      <c r="D11" s="17">
        <v>1.03</v>
      </c>
      <c r="E11" s="12">
        <f t="shared" si="2"/>
        <v>106169393968185.64</v>
      </c>
    </row>
    <row r="12" spans="2:5" x14ac:dyDescent="0.3">
      <c r="B12" s="1">
        <f t="shared" si="0"/>
        <v>2027</v>
      </c>
      <c r="C12" s="12">
        <f t="shared" si="1"/>
        <v>106169393968185.64</v>
      </c>
      <c r="D12" s="17">
        <v>1.03</v>
      </c>
      <c r="E12" s="12">
        <f t="shared" si="2"/>
        <v>109354475787231.22</v>
      </c>
    </row>
    <row r="13" spans="2:5" x14ac:dyDescent="0.3">
      <c r="B13" s="1">
        <f t="shared" si="0"/>
        <v>2028</v>
      </c>
      <c r="C13" s="12">
        <f t="shared" si="1"/>
        <v>109354475787231.22</v>
      </c>
      <c r="D13" s="17">
        <v>1.03</v>
      </c>
      <c r="E13" s="12">
        <f t="shared" si="2"/>
        <v>112635110060848.16</v>
      </c>
    </row>
    <row r="14" spans="2:5" x14ac:dyDescent="0.3">
      <c r="B14" s="1">
        <f t="shared" si="0"/>
        <v>2029</v>
      </c>
      <c r="C14" s="12">
        <f t="shared" si="1"/>
        <v>112635110060848.16</v>
      </c>
      <c r="D14" s="17">
        <v>1.03</v>
      </c>
      <c r="E14" s="12">
        <f t="shared" si="2"/>
        <v>116014163362673.61</v>
      </c>
    </row>
    <row r="15" spans="2:5" x14ac:dyDescent="0.3">
      <c r="B15" s="1">
        <f t="shared" si="0"/>
        <v>2030</v>
      </c>
      <c r="C15" s="12">
        <f t="shared" si="1"/>
        <v>116014163362673.61</v>
      </c>
      <c r="D15" s="17">
        <v>1.03</v>
      </c>
      <c r="E15" s="12">
        <f t="shared" si="2"/>
        <v>119494588263553.83</v>
      </c>
    </row>
    <row r="16" spans="2:5" x14ac:dyDescent="0.3">
      <c r="B16" s="1">
        <f t="shared" si="0"/>
        <v>2031</v>
      </c>
      <c r="C16" s="12">
        <f t="shared" si="1"/>
        <v>119494588263553.83</v>
      </c>
      <c r="D16" s="17">
        <v>1.03</v>
      </c>
      <c r="E16" s="12">
        <f t="shared" si="2"/>
        <v>123079425911460.45</v>
      </c>
    </row>
    <row r="17" spans="2:5" x14ac:dyDescent="0.3">
      <c r="B17" s="1">
        <f t="shared" si="0"/>
        <v>2032</v>
      </c>
      <c r="C17" s="12">
        <f t="shared" si="1"/>
        <v>123079425911460.45</v>
      </c>
      <c r="D17" s="17">
        <v>1.03</v>
      </c>
      <c r="E17" s="12">
        <f t="shared" si="2"/>
        <v>126771808688804.27</v>
      </c>
    </row>
    <row r="18" spans="2:5" x14ac:dyDescent="0.3">
      <c r="B18" s="1">
        <f t="shared" si="0"/>
        <v>2033</v>
      </c>
      <c r="C18" s="12">
        <f t="shared" si="1"/>
        <v>126771808688804.27</v>
      </c>
      <c r="D18" s="17">
        <v>1.03</v>
      </c>
      <c r="E18" s="12">
        <f t="shared" si="2"/>
        <v>130574962949468.39</v>
      </c>
    </row>
    <row r="19" spans="2:5" x14ac:dyDescent="0.3">
      <c r="B19" s="1">
        <f t="shared" si="0"/>
        <v>2034</v>
      </c>
      <c r="C19" s="12">
        <f t="shared" si="1"/>
        <v>130574962949468.39</v>
      </c>
      <c r="D19" s="17">
        <v>1.03</v>
      </c>
      <c r="E19" s="12">
        <f t="shared" si="2"/>
        <v>134492211837952.45</v>
      </c>
    </row>
    <row r="20" spans="2:5" x14ac:dyDescent="0.3">
      <c r="B20" s="1">
        <f t="shared" si="0"/>
        <v>2035</v>
      </c>
      <c r="C20" s="12">
        <f t="shared" si="1"/>
        <v>134492211837952.45</v>
      </c>
      <c r="D20" s="17">
        <v>1.03</v>
      </c>
      <c r="E20" s="12">
        <f t="shared" si="2"/>
        <v>138526978193091.03</v>
      </c>
    </row>
    <row r="21" spans="2:5" x14ac:dyDescent="0.3">
      <c r="B21" s="1">
        <f t="shared" si="0"/>
        <v>2036</v>
      </c>
      <c r="C21" s="12">
        <f t="shared" si="1"/>
        <v>138526978193091.03</v>
      </c>
      <c r="D21" s="17">
        <v>1.03</v>
      </c>
      <c r="E21" s="12">
        <f t="shared" si="2"/>
        <v>142682787538883.78</v>
      </c>
    </row>
    <row r="22" spans="2:5" x14ac:dyDescent="0.3">
      <c r="B22" s="1">
        <f t="shared" si="0"/>
        <v>2037</v>
      </c>
      <c r="C22" s="12">
        <f t="shared" si="1"/>
        <v>142682787538883.78</v>
      </c>
      <c r="D22" s="17">
        <v>1.03</v>
      </c>
      <c r="E22" s="12">
        <f t="shared" si="2"/>
        <v>146963271165050.31</v>
      </c>
    </row>
    <row r="23" spans="2:5" x14ac:dyDescent="0.3">
      <c r="B23" s="1">
        <f t="shared" si="0"/>
        <v>2038</v>
      </c>
      <c r="C23" s="12">
        <f t="shared" si="1"/>
        <v>146963271165050.31</v>
      </c>
      <c r="D23" s="17">
        <v>1.03</v>
      </c>
      <c r="E23" s="12">
        <f t="shared" si="2"/>
        <v>151372169300001.81</v>
      </c>
    </row>
    <row r="24" spans="2:5" x14ac:dyDescent="0.3">
      <c r="B24" s="1">
        <f t="shared" si="0"/>
        <v>2039</v>
      </c>
      <c r="C24" s="12">
        <f t="shared" si="1"/>
        <v>151372169300001.81</v>
      </c>
      <c r="D24" s="17">
        <v>1.03</v>
      </c>
      <c r="E24" s="12">
        <f t="shared" si="2"/>
        <v>155913334379001.88</v>
      </c>
    </row>
    <row r="25" spans="2:5" x14ac:dyDescent="0.3">
      <c r="B25" s="1">
        <f t="shared" si="0"/>
        <v>2040</v>
      </c>
      <c r="C25" s="12">
        <f t="shared" si="1"/>
        <v>155913334379001.88</v>
      </c>
      <c r="D25" s="17">
        <v>1.03</v>
      </c>
      <c r="E25" s="12">
        <f t="shared" si="2"/>
        <v>160590734410371.94</v>
      </c>
    </row>
    <row r="26" spans="2:5" x14ac:dyDescent="0.3">
      <c r="B26" s="1">
        <f t="shared" si="0"/>
        <v>2041</v>
      </c>
      <c r="C26" s="12">
        <f t="shared" si="1"/>
        <v>160590734410371.94</v>
      </c>
      <c r="D26" s="17">
        <v>1.03</v>
      </c>
      <c r="E26" s="12">
        <f t="shared" si="2"/>
        <v>165408456442683.09</v>
      </c>
    </row>
    <row r="27" spans="2:5" x14ac:dyDescent="0.3">
      <c r="B27" s="1">
        <f t="shared" si="0"/>
        <v>2042</v>
      </c>
      <c r="C27" s="12">
        <f t="shared" si="1"/>
        <v>165408456442683.09</v>
      </c>
      <c r="D27" s="17">
        <v>1.03</v>
      </c>
      <c r="E27" s="12">
        <f t="shared" si="2"/>
        <v>170370710135963.59</v>
      </c>
    </row>
    <row r="28" spans="2:5" x14ac:dyDescent="0.3">
      <c r="B28" s="1">
        <f t="shared" si="0"/>
        <v>2043</v>
      </c>
      <c r="C28" s="12">
        <f t="shared" si="1"/>
        <v>170370710135963.59</v>
      </c>
      <c r="D28" s="17">
        <v>1.03</v>
      </c>
      <c r="E28" s="12">
        <f t="shared" si="2"/>
        <v>175481831440042.5</v>
      </c>
    </row>
    <row r="29" spans="2:5" x14ac:dyDescent="0.3">
      <c r="B29" s="1">
        <f t="shared" si="0"/>
        <v>2044</v>
      </c>
      <c r="C29" s="12">
        <f t="shared" si="1"/>
        <v>175481831440042.5</v>
      </c>
      <c r="D29" s="17">
        <v>1.03</v>
      </c>
      <c r="E29" s="12">
        <f t="shared" si="2"/>
        <v>180746286383243.78</v>
      </c>
    </row>
    <row r="30" spans="2:5" x14ac:dyDescent="0.3">
      <c r="B30" s="1">
        <f t="shared" si="0"/>
        <v>2045</v>
      </c>
      <c r="C30" s="12">
        <f t="shared" si="1"/>
        <v>180746286383243.78</v>
      </c>
      <c r="D30" s="17">
        <v>1.03</v>
      </c>
      <c r="E30" s="12">
        <f t="shared" si="2"/>
        <v>186168674974741.09</v>
      </c>
    </row>
    <row r="31" spans="2:5" x14ac:dyDescent="0.3">
      <c r="B31" s="1">
        <f t="shared" si="0"/>
        <v>2046</v>
      </c>
      <c r="C31" s="12">
        <f t="shared" si="1"/>
        <v>186168674974741.09</v>
      </c>
      <c r="D31" s="17">
        <v>1.03</v>
      </c>
      <c r="E31" s="12">
        <f t="shared" si="2"/>
        <v>191753735223983.34</v>
      </c>
    </row>
    <row r="32" spans="2:5" x14ac:dyDescent="0.3">
      <c r="B32" s="1">
        <f t="shared" si="0"/>
        <v>2047</v>
      </c>
      <c r="C32" s="12">
        <f t="shared" si="1"/>
        <v>191753735223983.34</v>
      </c>
      <c r="D32" s="17">
        <v>1.03</v>
      </c>
      <c r="E32" s="12">
        <f t="shared" si="2"/>
        <v>197506347280702.84</v>
      </c>
    </row>
    <row r="33" spans="2:5" x14ac:dyDescent="0.3">
      <c r="B33" s="1">
        <f t="shared" si="0"/>
        <v>2048</v>
      </c>
      <c r="C33" s="12">
        <f t="shared" si="1"/>
        <v>197506347280702.84</v>
      </c>
      <c r="D33" s="17">
        <v>1.03</v>
      </c>
      <c r="E33" s="12">
        <f t="shared" si="2"/>
        <v>203431537699123.94</v>
      </c>
    </row>
    <row r="34" spans="2:5" x14ac:dyDescent="0.3">
      <c r="B34" s="1">
        <f t="shared" si="0"/>
        <v>2049</v>
      </c>
      <c r="C34" s="12">
        <f t="shared" si="1"/>
        <v>203431537699123.94</v>
      </c>
      <c r="D34" s="17">
        <v>1.03</v>
      </c>
      <c r="E34" s="12">
        <f t="shared" si="2"/>
        <v>209534483830097.66</v>
      </c>
    </row>
    <row r="35" spans="2:5" x14ac:dyDescent="0.3">
      <c r="B35" s="1">
        <f t="shared" si="0"/>
        <v>2050</v>
      </c>
      <c r="C35" s="12">
        <f t="shared" si="1"/>
        <v>209534483830097.66</v>
      </c>
      <c r="D35" s="17">
        <v>1.03</v>
      </c>
      <c r="E35" s="12">
        <f t="shared" si="2"/>
        <v>215820518345000.59</v>
      </c>
    </row>
    <row r="36" spans="2:5" x14ac:dyDescent="0.3">
      <c r="B36" s="1">
        <f t="shared" si="0"/>
        <v>2051</v>
      </c>
      <c r="C36" s="12">
        <f t="shared" si="1"/>
        <v>215820518345000.59</v>
      </c>
      <c r="D36" s="17">
        <v>1.03</v>
      </c>
      <c r="E36" s="12">
        <f t="shared" si="2"/>
        <v>222295133895350.63</v>
      </c>
    </row>
    <row r="37" spans="2:5" x14ac:dyDescent="0.3">
      <c r="B37" s="1">
        <f t="shared" si="0"/>
        <v>2052</v>
      </c>
      <c r="C37" s="12">
        <f t="shared" si="1"/>
        <v>222295133895350.63</v>
      </c>
      <c r="D37" s="17">
        <v>1.03</v>
      </c>
      <c r="E37" s="12">
        <f t="shared" si="2"/>
        <v>228963987912211.16</v>
      </c>
    </row>
    <row r="38" spans="2:5" x14ac:dyDescent="0.3">
      <c r="B38" s="1">
        <f t="shared" si="0"/>
        <v>2053</v>
      </c>
      <c r="C38" s="12">
        <f t="shared" si="1"/>
        <v>228963987912211.16</v>
      </c>
      <c r="D38" s="17">
        <v>1.03</v>
      </c>
      <c r="E38" s="12">
        <f t="shared" si="2"/>
        <v>235832907549577.5</v>
      </c>
    </row>
    <row r="39" spans="2:5" x14ac:dyDescent="0.3">
      <c r="B39" s="1">
        <f t="shared" si="0"/>
        <v>2054</v>
      </c>
      <c r="C39" s="12">
        <f t="shared" si="1"/>
        <v>235832907549577.5</v>
      </c>
      <c r="D39" s="17">
        <v>1.03</v>
      </c>
      <c r="E39" s="12">
        <f t="shared" si="2"/>
        <v>242907894776064.84</v>
      </c>
    </row>
    <row r="40" spans="2:5" x14ac:dyDescent="0.3">
      <c r="B40" s="1">
        <f t="shared" si="0"/>
        <v>2055</v>
      </c>
      <c r="C40" s="12">
        <f t="shared" si="1"/>
        <v>242907894776064.84</v>
      </c>
      <c r="D40" s="17">
        <v>1.03</v>
      </c>
      <c r="E40" s="12">
        <f t="shared" si="2"/>
        <v>250195131619346.78</v>
      </c>
    </row>
    <row r="41" spans="2:5" x14ac:dyDescent="0.3">
      <c r="B41" s="1">
        <f t="shared" si="0"/>
        <v>2056</v>
      </c>
      <c r="C41" s="12">
        <f t="shared" si="1"/>
        <v>250195131619346.78</v>
      </c>
      <c r="D41" s="17">
        <v>1.03</v>
      </c>
      <c r="E41" s="12">
        <f t="shared" si="2"/>
        <v>257700985567927.19</v>
      </c>
    </row>
    <row r="42" spans="2:5" x14ac:dyDescent="0.3">
      <c r="B42" s="1">
        <f t="shared" si="0"/>
        <v>2057</v>
      </c>
      <c r="C42" s="12">
        <f t="shared" si="1"/>
        <v>257700985567927.19</v>
      </c>
      <c r="D42" s="17">
        <v>1.03</v>
      </c>
      <c r="E42" s="12">
        <f t="shared" si="2"/>
        <v>265432015134965</v>
      </c>
    </row>
    <row r="43" spans="2:5" x14ac:dyDescent="0.3">
      <c r="B43" s="1">
        <f t="shared" si="0"/>
        <v>2058</v>
      </c>
      <c r="C43" s="12">
        <f t="shared" si="1"/>
        <v>265432015134965</v>
      </c>
      <c r="D43" s="17">
        <v>1.03</v>
      </c>
      <c r="E43" s="12">
        <f t="shared" si="2"/>
        <v>273394975589013.97</v>
      </c>
    </row>
    <row r="44" spans="2:5" x14ac:dyDescent="0.3">
      <c r="B44" s="1">
        <f t="shared" si="0"/>
        <v>2059</v>
      </c>
      <c r="C44" s="12">
        <f t="shared" si="1"/>
        <v>273394975589013.97</v>
      </c>
      <c r="D44" s="17">
        <v>1.03</v>
      </c>
      <c r="E44" s="12">
        <f t="shared" si="2"/>
        <v>281596824856684.38</v>
      </c>
    </row>
    <row r="45" spans="2:5" x14ac:dyDescent="0.3">
      <c r="B45" s="1">
        <f t="shared" si="0"/>
        <v>2060</v>
      </c>
      <c r="C45" s="12">
        <f t="shared" si="1"/>
        <v>281596824856684.38</v>
      </c>
      <c r="D45" s="17">
        <v>1.03</v>
      </c>
      <c r="E45" s="12">
        <f t="shared" si="2"/>
        <v>290044729602384.94</v>
      </c>
    </row>
    <row r="46" spans="2:5" x14ac:dyDescent="0.3">
      <c r="B46" s="1">
        <f t="shared" si="0"/>
        <v>2061</v>
      </c>
      <c r="C46" s="12">
        <f t="shared" si="1"/>
        <v>290044729602384.94</v>
      </c>
      <c r="D46" s="17">
        <v>1.03</v>
      </c>
      <c r="E46" s="12">
        <f t="shared" si="2"/>
        <v>298746071490456.5</v>
      </c>
    </row>
    <row r="47" spans="2:5" x14ac:dyDescent="0.3">
      <c r="B47" s="1">
        <f t="shared" si="0"/>
        <v>2062</v>
      </c>
      <c r="C47" s="12">
        <f t="shared" si="1"/>
        <v>298746071490456.5</v>
      </c>
      <c r="D47" s="17">
        <v>1.03</v>
      </c>
      <c r="E47" s="12">
        <f t="shared" si="2"/>
        <v>307708453635170.19</v>
      </c>
    </row>
    <row r="48" spans="2:5" x14ac:dyDescent="0.3">
      <c r="B48" s="1">
        <f t="shared" si="0"/>
        <v>2063</v>
      </c>
      <c r="C48" s="12">
        <f t="shared" si="1"/>
        <v>307708453635170.19</v>
      </c>
      <c r="D48" s="17">
        <v>1.03</v>
      </c>
      <c r="E48" s="12">
        <f t="shared" si="2"/>
        <v>316939707244225.31</v>
      </c>
    </row>
    <row r="49" spans="2:5" x14ac:dyDescent="0.3">
      <c r="B49" s="1">
        <f t="shared" si="0"/>
        <v>2064</v>
      </c>
      <c r="C49" s="12">
        <f t="shared" si="1"/>
        <v>316939707244225.31</v>
      </c>
      <c r="D49" s="17">
        <v>1.03</v>
      </c>
      <c r="E49" s="12">
        <f t="shared" si="2"/>
        <v>326447898461552.06</v>
      </c>
    </row>
    <row r="50" spans="2:5" x14ac:dyDescent="0.3">
      <c r="B50" s="1">
        <f t="shared" si="0"/>
        <v>2065</v>
      </c>
      <c r="C50" s="12">
        <f t="shared" si="1"/>
        <v>326447898461552.06</v>
      </c>
      <c r="D50" s="17">
        <v>1.03</v>
      </c>
      <c r="E50" s="12">
        <f t="shared" si="2"/>
        <v>336241335415398.63</v>
      </c>
    </row>
    <row r="51" spans="2:5" x14ac:dyDescent="0.3">
      <c r="B51" s="1">
        <f t="shared" si="0"/>
        <v>2066</v>
      </c>
      <c r="C51" s="12">
        <f t="shared" si="1"/>
        <v>336241335415398.63</v>
      </c>
      <c r="D51" s="17">
        <v>1.03</v>
      </c>
      <c r="E51" s="12">
        <f t="shared" si="2"/>
        <v>346328575477860.56</v>
      </c>
    </row>
    <row r="52" spans="2:5" x14ac:dyDescent="0.3">
      <c r="B52" s="1">
        <f t="shared" si="0"/>
        <v>2067</v>
      </c>
      <c r="C52" s="12">
        <f t="shared" si="1"/>
        <v>346328575477860.56</v>
      </c>
      <c r="D52" s="17">
        <v>1.03</v>
      </c>
      <c r="E52" s="12">
        <f t="shared" si="2"/>
        <v>356718432742196.38</v>
      </c>
    </row>
    <row r="53" spans="2:5" x14ac:dyDescent="0.3">
      <c r="B53" s="1">
        <f t="shared" si="0"/>
        <v>2068</v>
      </c>
      <c r="C53" s="12">
        <f t="shared" si="1"/>
        <v>356718432742196.38</v>
      </c>
      <c r="D53" s="17">
        <v>1.03</v>
      </c>
      <c r="E53" s="12">
        <f t="shared" si="2"/>
        <v>367419985724462.25</v>
      </c>
    </row>
    <row r="54" spans="2:5" x14ac:dyDescent="0.3">
      <c r="B54" s="1">
        <f t="shared" si="0"/>
        <v>2069</v>
      </c>
      <c r="C54" s="12">
        <f t="shared" si="1"/>
        <v>367419985724462.25</v>
      </c>
      <c r="D54" s="17">
        <v>1.03</v>
      </c>
      <c r="E54" s="12">
        <f t="shared" si="2"/>
        <v>378442585296196.13</v>
      </c>
    </row>
    <row r="55" spans="2:5" x14ac:dyDescent="0.3">
      <c r="B55" s="1">
        <f t="shared" si="0"/>
        <v>2070</v>
      </c>
      <c r="C55" s="12">
        <f t="shared" si="1"/>
        <v>378442585296196.13</v>
      </c>
      <c r="D55" s="17">
        <v>1.03</v>
      </c>
      <c r="E55" s="12">
        <f t="shared" si="2"/>
        <v>389795862855082</v>
      </c>
    </row>
    <row r="56" spans="2:5" x14ac:dyDescent="0.3">
      <c r="B56" s="1">
        <f t="shared" si="0"/>
        <v>2071</v>
      </c>
      <c r="C56" s="12">
        <f t="shared" si="1"/>
        <v>389795862855082</v>
      </c>
      <c r="D56" s="17">
        <v>1.03</v>
      </c>
      <c r="E56" s="12">
        <f t="shared" si="2"/>
        <v>401489738740734.5</v>
      </c>
    </row>
    <row r="57" spans="2:5" x14ac:dyDescent="0.3">
      <c r="B57" s="1">
        <f t="shared" si="0"/>
        <v>2072</v>
      </c>
      <c r="C57" s="12">
        <f t="shared" si="1"/>
        <v>401489738740734.5</v>
      </c>
      <c r="D57" s="17">
        <v>1.03</v>
      </c>
      <c r="E57" s="12">
        <f t="shared" si="2"/>
        <v>413534430902956.56</v>
      </c>
    </row>
    <row r="58" spans="2:5" x14ac:dyDescent="0.3">
      <c r="B58" s="1">
        <f t="shared" si="0"/>
        <v>2073</v>
      </c>
      <c r="C58" s="12">
        <f t="shared" si="1"/>
        <v>413534430902956.56</v>
      </c>
      <c r="D58" s="17">
        <v>1.03</v>
      </c>
      <c r="E58" s="12">
        <f t="shared" si="2"/>
        <v>425940463830045.25</v>
      </c>
    </row>
    <row r="59" spans="2:5" x14ac:dyDescent="0.3">
      <c r="B59" s="1">
        <f t="shared" si="0"/>
        <v>2074</v>
      </c>
      <c r="C59" s="12">
        <f t="shared" si="1"/>
        <v>425940463830045.25</v>
      </c>
      <c r="D59" s="17">
        <v>1.03</v>
      </c>
      <c r="E59" s="12">
        <f t="shared" si="2"/>
        <v>438718677744946.63</v>
      </c>
    </row>
    <row r="60" spans="2:5" x14ac:dyDescent="0.3">
      <c r="B60" s="1">
        <f t="shared" si="0"/>
        <v>2075</v>
      </c>
      <c r="C60" s="12">
        <f t="shared" si="1"/>
        <v>438718677744946.63</v>
      </c>
      <c r="D60" s="17">
        <v>1.03</v>
      </c>
      <c r="E60" s="12">
        <f t="shared" si="2"/>
        <v>451880238077295.06</v>
      </c>
    </row>
    <row r="61" spans="2:5" x14ac:dyDescent="0.3">
      <c r="B61" s="1">
        <f t="shared" si="0"/>
        <v>2076</v>
      </c>
      <c r="C61" s="12">
        <f t="shared" si="1"/>
        <v>451880238077295.06</v>
      </c>
      <c r="D61" s="17">
        <v>1.03</v>
      </c>
      <c r="E61" s="12">
        <f t="shared" si="2"/>
        <v>465436645219613.94</v>
      </c>
    </row>
    <row r="62" spans="2:5" x14ac:dyDescent="0.3">
      <c r="B62" s="1">
        <f t="shared" si="0"/>
        <v>2077</v>
      </c>
      <c r="C62" s="12">
        <f t="shared" si="1"/>
        <v>465436645219613.94</v>
      </c>
      <c r="D62" s="17">
        <v>1.03</v>
      </c>
      <c r="E62" s="12">
        <f t="shared" si="2"/>
        <v>479399744576202.38</v>
      </c>
    </row>
    <row r="63" spans="2:5" x14ac:dyDescent="0.3">
      <c r="B63" s="1">
        <f t="shared" si="0"/>
        <v>2078</v>
      </c>
      <c r="C63" s="12">
        <f t="shared" si="1"/>
        <v>479399744576202.38</v>
      </c>
      <c r="D63" s="17">
        <v>1.03</v>
      </c>
      <c r="E63" s="12">
        <f t="shared" si="2"/>
        <v>493781736913488.44</v>
      </c>
    </row>
    <row r="64" spans="2:5" x14ac:dyDescent="0.3">
      <c r="B64" s="1">
        <f t="shared" si="0"/>
        <v>2079</v>
      </c>
      <c r="C64" s="12">
        <f t="shared" si="1"/>
        <v>493781736913488.44</v>
      </c>
      <c r="D64" s="17">
        <v>1.03</v>
      </c>
      <c r="E64" s="12">
        <f t="shared" si="2"/>
        <v>508595189020893.13</v>
      </c>
    </row>
    <row r="65" spans="2:8" x14ac:dyDescent="0.3">
      <c r="B65" s="1">
        <f t="shared" si="0"/>
        <v>2080</v>
      </c>
      <c r="C65" s="12">
        <f t="shared" si="1"/>
        <v>508595189020893.13</v>
      </c>
      <c r="D65" s="17">
        <v>1.03</v>
      </c>
      <c r="E65" s="12">
        <f t="shared" si="2"/>
        <v>523853044691519.94</v>
      </c>
      <c r="G65" s="17">
        <v>2.8</v>
      </c>
      <c r="H65" s="12">
        <f>C65*G65</f>
        <v>1424066529258500.8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23"/>
  <sheetViews>
    <sheetView topLeftCell="B1" workbookViewId="0">
      <selection activeCell="I20" sqref="I20"/>
    </sheetView>
  </sheetViews>
  <sheetFormatPr defaultRowHeight="15.6" x14ac:dyDescent="0.3"/>
  <cols>
    <col min="1" max="2" width="8.88671875" style="1"/>
    <col min="3" max="3" width="14" style="1" bestFit="1" customWidth="1"/>
    <col min="4" max="4" width="8.88671875" style="1"/>
    <col min="5" max="5" width="8.88671875" style="46"/>
    <col min="6" max="6" width="8.88671875" style="1"/>
    <col min="7" max="7" width="14.77734375" style="1" bestFit="1" customWidth="1"/>
    <col min="8" max="16384" width="8.88671875" style="1"/>
  </cols>
  <sheetData>
    <row r="2" spans="2:9" x14ac:dyDescent="0.3">
      <c r="B2" s="1" t="s">
        <v>42</v>
      </c>
    </row>
    <row r="3" spans="2:9" x14ac:dyDescent="0.3">
      <c r="C3" s="4" t="s">
        <v>44</v>
      </c>
      <c r="D3" s="4" t="s">
        <v>43</v>
      </c>
      <c r="E3" s="47" t="s">
        <v>45</v>
      </c>
      <c r="G3" s="4" t="s">
        <v>44</v>
      </c>
      <c r="H3" s="4" t="s">
        <v>43</v>
      </c>
      <c r="I3" s="38" t="s">
        <v>45</v>
      </c>
    </row>
    <row r="4" spans="2:9" x14ac:dyDescent="0.3">
      <c r="C4" s="1">
        <v>4</v>
      </c>
      <c r="D4" s="1">
        <v>0</v>
      </c>
      <c r="E4" s="46">
        <v>2</v>
      </c>
      <c r="G4" s="1">
        <v>4</v>
      </c>
      <c r="H4" s="1">
        <v>5</v>
      </c>
      <c r="I4" s="45">
        <v>0.82499999999999996</v>
      </c>
    </row>
    <row r="5" spans="2:9" x14ac:dyDescent="0.3">
      <c r="C5" s="1">
        <v>3</v>
      </c>
      <c r="D5" s="1">
        <v>0</v>
      </c>
      <c r="E5" s="46">
        <v>2</v>
      </c>
      <c r="G5" s="1">
        <v>3</v>
      </c>
      <c r="H5" s="1">
        <v>5</v>
      </c>
      <c r="I5" s="46">
        <v>0.75</v>
      </c>
    </row>
    <row r="6" spans="2:9" x14ac:dyDescent="0.3">
      <c r="C6" s="1">
        <v>2</v>
      </c>
      <c r="D6" s="1">
        <v>0</v>
      </c>
      <c r="E6" s="46">
        <v>1.75</v>
      </c>
      <c r="G6" s="1">
        <v>2</v>
      </c>
      <c r="H6" s="1">
        <v>5</v>
      </c>
      <c r="I6" s="45">
        <v>0.625</v>
      </c>
    </row>
    <row r="7" spans="2:9" x14ac:dyDescent="0.3">
      <c r="C7" s="1">
        <v>1</v>
      </c>
      <c r="D7" s="1">
        <v>0</v>
      </c>
      <c r="E7" s="46">
        <v>1.5</v>
      </c>
      <c r="G7" s="1">
        <v>1</v>
      </c>
      <c r="H7" s="1">
        <v>5</v>
      </c>
      <c r="I7" s="45">
        <v>0.375</v>
      </c>
    </row>
    <row r="8" spans="2:9" x14ac:dyDescent="0.3">
      <c r="C8" s="1">
        <v>4</v>
      </c>
      <c r="D8" s="1">
        <v>1</v>
      </c>
      <c r="E8" s="46">
        <v>1.75</v>
      </c>
      <c r="G8" s="1">
        <v>4</v>
      </c>
      <c r="H8" s="1">
        <v>6</v>
      </c>
      <c r="I8" s="46">
        <v>0.75</v>
      </c>
    </row>
    <row r="9" spans="2:9" x14ac:dyDescent="0.3">
      <c r="C9" s="1">
        <v>3</v>
      </c>
      <c r="D9" s="1">
        <v>1</v>
      </c>
      <c r="E9" s="46">
        <v>1.75</v>
      </c>
      <c r="G9" s="1">
        <v>3</v>
      </c>
      <c r="H9" s="1">
        <v>6</v>
      </c>
      <c r="I9" s="45">
        <v>0.625</v>
      </c>
    </row>
    <row r="10" spans="2:9" x14ac:dyDescent="0.3">
      <c r="C10" s="1">
        <v>2</v>
      </c>
      <c r="D10" s="1">
        <v>1</v>
      </c>
      <c r="E10" s="46">
        <v>1.75</v>
      </c>
      <c r="G10" s="1">
        <v>2</v>
      </c>
      <c r="H10" s="1">
        <v>6</v>
      </c>
      <c r="I10" s="46">
        <v>0.5</v>
      </c>
    </row>
    <row r="11" spans="2:9" x14ac:dyDescent="0.3">
      <c r="C11" s="1">
        <v>1</v>
      </c>
      <c r="D11" s="1">
        <v>1</v>
      </c>
      <c r="E11" s="46">
        <v>1.5</v>
      </c>
      <c r="G11" s="1">
        <v>1</v>
      </c>
      <c r="H11" s="1">
        <v>6</v>
      </c>
      <c r="I11" s="18">
        <v>0.25</v>
      </c>
    </row>
    <row r="12" spans="2:9" x14ac:dyDescent="0.3">
      <c r="C12" s="1">
        <v>4</v>
      </c>
      <c r="D12" s="1">
        <v>2</v>
      </c>
      <c r="E12" s="46">
        <v>1.5</v>
      </c>
      <c r="G12" s="1">
        <v>4</v>
      </c>
      <c r="H12" s="1">
        <v>7</v>
      </c>
      <c r="I12" s="45">
        <v>0.625</v>
      </c>
    </row>
    <row r="13" spans="2:9" x14ac:dyDescent="0.3">
      <c r="C13" s="1">
        <v>3</v>
      </c>
      <c r="D13" s="1">
        <v>2</v>
      </c>
      <c r="E13" s="46">
        <v>1.25</v>
      </c>
      <c r="G13" s="1">
        <v>3</v>
      </c>
      <c r="H13" s="1">
        <v>7</v>
      </c>
      <c r="I13" s="46">
        <v>0.5</v>
      </c>
    </row>
    <row r="14" spans="2:9" x14ac:dyDescent="0.3">
      <c r="C14" s="1">
        <v>2</v>
      </c>
      <c r="D14" s="1">
        <v>2</v>
      </c>
      <c r="E14" s="46">
        <v>1</v>
      </c>
      <c r="G14" s="1">
        <v>2</v>
      </c>
      <c r="H14" s="1">
        <v>7</v>
      </c>
      <c r="I14" s="45">
        <v>0.375</v>
      </c>
    </row>
    <row r="15" spans="2:9" x14ac:dyDescent="0.3">
      <c r="C15" s="1">
        <v>1</v>
      </c>
      <c r="D15" s="1">
        <v>2</v>
      </c>
      <c r="E15" s="45">
        <v>0.82499999999999996</v>
      </c>
      <c r="G15" s="1">
        <v>1</v>
      </c>
      <c r="H15" s="1">
        <v>7</v>
      </c>
      <c r="I15" s="45">
        <v>0.125</v>
      </c>
    </row>
    <row r="16" spans="2:9" x14ac:dyDescent="0.3">
      <c r="C16" s="1">
        <v>4</v>
      </c>
      <c r="D16" s="1">
        <v>3</v>
      </c>
      <c r="E16" s="46">
        <v>1.25</v>
      </c>
      <c r="G16" s="1">
        <v>4</v>
      </c>
      <c r="H16" s="1">
        <v>8</v>
      </c>
      <c r="I16" s="46">
        <v>0.5</v>
      </c>
    </row>
    <row r="17" spans="3:9" x14ac:dyDescent="0.3">
      <c r="C17" s="1">
        <v>3</v>
      </c>
      <c r="D17" s="1">
        <v>3</v>
      </c>
      <c r="E17" s="46">
        <v>1</v>
      </c>
      <c r="G17" s="1">
        <v>3</v>
      </c>
      <c r="H17" s="1">
        <v>8</v>
      </c>
      <c r="I17" s="45">
        <v>0.375</v>
      </c>
    </row>
    <row r="18" spans="3:9" x14ac:dyDescent="0.3">
      <c r="C18" s="1">
        <v>2</v>
      </c>
      <c r="D18" s="1">
        <v>3</v>
      </c>
      <c r="E18" s="45">
        <v>0.82499999999999996</v>
      </c>
      <c r="G18" s="1">
        <v>2</v>
      </c>
      <c r="H18" s="1">
        <v>8</v>
      </c>
      <c r="I18" s="18">
        <v>0.25</v>
      </c>
    </row>
    <row r="19" spans="3:9" x14ac:dyDescent="0.3">
      <c r="C19" s="1">
        <v>1</v>
      </c>
      <c r="D19" s="1">
        <v>3</v>
      </c>
      <c r="E19" s="46">
        <v>0.75</v>
      </c>
      <c r="G19" s="1">
        <v>1</v>
      </c>
      <c r="H19" s="1">
        <v>8</v>
      </c>
      <c r="I19" s="48">
        <v>6.25E-2</v>
      </c>
    </row>
    <row r="20" spans="3:9" x14ac:dyDescent="0.3">
      <c r="C20" s="1">
        <v>4</v>
      </c>
      <c r="D20" s="1">
        <v>4</v>
      </c>
      <c r="E20" s="46">
        <v>1</v>
      </c>
      <c r="G20" s="1">
        <v>4</v>
      </c>
      <c r="H20" s="1">
        <v>9</v>
      </c>
      <c r="I20" s="45">
        <v>0.375</v>
      </c>
    </row>
    <row r="21" spans="3:9" x14ac:dyDescent="0.3">
      <c r="C21" s="1">
        <v>3</v>
      </c>
      <c r="D21" s="1">
        <v>4</v>
      </c>
      <c r="E21" s="45">
        <v>0.82499999999999996</v>
      </c>
      <c r="G21" s="1">
        <v>3</v>
      </c>
      <c r="H21" s="1">
        <v>9</v>
      </c>
      <c r="I21" s="18">
        <v>0.25</v>
      </c>
    </row>
    <row r="22" spans="3:9" x14ac:dyDescent="0.3">
      <c r="C22" s="1">
        <v>2</v>
      </c>
      <c r="D22" s="1">
        <v>4</v>
      </c>
      <c r="E22" s="46">
        <v>0.75</v>
      </c>
      <c r="G22" s="1">
        <v>2</v>
      </c>
      <c r="H22" s="1">
        <v>9</v>
      </c>
      <c r="I22" s="45">
        <v>0.125</v>
      </c>
    </row>
    <row r="23" spans="3:9" x14ac:dyDescent="0.3">
      <c r="C23" s="1">
        <v>1</v>
      </c>
      <c r="D23" s="1">
        <v>4</v>
      </c>
      <c r="E23" s="46">
        <v>0.5</v>
      </c>
      <c r="G23" s="1">
        <v>1</v>
      </c>
      <c r="H23" s="1">
        <v>9</v>
      </c>
      <c r="I23" s="18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0"/>
  <sheetViews>
    <sheetView workbookViewId="0">
      <selection activeCell="A24" sqref="A24"/>
    </sheetView>
  </sheetViews>
  <sheetFormatPr defaultRowHeight="15.6" x14ac:dyDescent="0.3"/>
  <cols>
    <col min="1" max="1" width="4.6640625" style="52" customWidth="1"/>
    <col min="2" max="2" width="8.88671875" style="52"/>
    <col min="3" max="3" width="14.109375" style="53" bestFit="1" customWidth="1"/>
    <col min="4" max="4" width="4.88671875" style="52" customWidth="1"/>
    <col min="5" max="5" width="17.5546875" style="53" customWidth="1"/>
    <col min="6" max="6" width="9.6640625" style="52" customWidth="1"/>
    <col min="7" max="7" width="5.5546875" style="52" customWidth="1"/>
    <col min="8" max="8" width="9.6640625" style="52" customWidth="1"/>
    <col min="9" max="9" width="18" style="53" customWidth="1"/>
    <col min="10" max="10" width="5" style="52" customWidth="1"/>
    <col min="11" max="11" width="21.77734375" style="53" customWidth="1"/>
    <col min="12" max="14" width="9.6640625" style="52" customWidth="1"/>
    <col min="15" max="15" width="13.44140625" style="52" bestFit="1" customWidth="1"/>
    <col min="16" max="16" width="9.6640625" style="52" customWidth="1"/>
    <col min="17" max="17" width="15.109375" style="52" bestFit="1" customWidth="1"/>
    <col min="18" max="18" width="19.109375" style="52" bestFit="1" customWidth="1"/>
    <col min="19" max="21" width="9.6640625" style="52" customWidth="1"/>
    <col min="22" max="22" width="5.44140625" style="52" bestFit="1" customWidth="1"/>
    <col min="23" max="23" width="4.109375" style="52" customWidth="1"/>
    <col min="24" max="24" width="15.109375" style="53" bestFit="1" customWidth="1"/>
    <col min="25" max="26" width="4.5546875" style="52" customWidth="1"/>
    <col min="27" max="27" width="32.21875" style="52" bestFit="1" customWidth="1"/>
    <col min="28" max="28" width="8.88671875" style="52"/>
    <col min="29" max="29" width="19.21875" style="52" customWidth="1"/>
    <col min="30" max="31" width="8.88671875" style="52"/>
    <col min="32" max="32" width="19.21875" style="52" customWidth="1"/>
    <col min="33" max="16384" width="8.88671875" style="52"/>
  </cols>
  <sheetData>
    <row r="1" spans="1:33" s="49" customFormat="1" ht="21.6" customHeight="1" x14ac:dyDescent="0.45">
      <c r="B1" s="50" t="s">
        <v>46</v>
      </c>
      <c r="C1" s="51"/>
      <c r="E1" s="51"/>
      <c r="I1" s="51"/>
      <c r="K1" s="51"/>
      <c r="X1" s="51"/>
    </row>
    <row r="2" spans="1:33" ht="7.2" customHeight="1" x14ac:dyDescent="0.3">
      <c r="F2" s="54"/>
      <c r="G2" s="54"/>
      <c r="H2" s="54"/>
      <c r="I2" s="55"/>
      <c r="J2" s="54"/>
      <c r="K2" s="55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spans="1:33" x14ac:dyDescent="0.3">
      <c r="A3" s="56">
        <v>2</v>
      </c>
      <c r="B3" s="56">
        <v>3.125</v>
      </c>
      <c r="C3" s="57">
        <f>X8</f>
        <v>327.68</v>
      </c>
      <c r="D3" s="58">
        <v>1</v>
      </c>
      <c r="E3" s="57">
        <f t="shared" ref="E3:E10" si="0">C3*D3</f>
        <v>327.68</v>
      </c>
      <c r="F3" s="59"/>
      <c r="G3" s="56">
        <v>4</v>
      </c>
      <c r="H3" s="56">
        <v>4.125</v>
      </c>
      <c r="I3" s="57">
        <f>X12</f>
        <v>167772.16</v>
      </c>
      <c r="J3" s="58">
        <v>1</v>
      </c>
      <c r="K3" s="57">
        <f t="shared" ref="K3:K10" si="1">I3*J3</f>
        <v>167772.16</v>
      </c>
      <c r="L3" s="59"/>
      <c r="M3" s="56">
        <v>4</v>
      </c>
      <c r="N3" s="56">
        <v>4.125</v>
      </c>
      <c r="O3" s="57">
        <f>K4-K3</f>
        <v>167772.16</v>
      </c>
      <c r="P3" s="58">
        <v>0</v>
      </c>
      <c r="Q3" s="57">
        <f t="shared" ref="Q3:Q7" si="2">O3*P3</f>
        <v>0</v>
      </c>
      <c r="R3" s="57"/>
      <c r="S3" s="59"/>
      <c r="T3" s="59"/>
      <c r="U3" s="59"/>
      <c r="V3" s="60">
        <v>-5</v>
      </c>
      <c r="W3" s="61"/>
      <c r="X3" s="62">
        <v>0.01</v>
      </c>
      <c r="Y3" s="63">
        <f>V13+1</f>
        <v>6</v>
      </c>
      <c r="Z3" s="61">
        <v>8</v>
      </c>
      <c r="AA3" s="64">
        <f>X13*Z3</f>
        <v>10737418.24</v>
      </c>
      <c r="AC3" s="65"/>
    </row>
    <row r="4" spans="1:33" x14ac:dyDescent="0.3">
      <c r="A4" s="52">
        <v>2</v>
      </c>
      <c r="B4" s="52">
        <f>B3+12.5%</f>
        <v>3.25</v>
      </c>
      <c r="C4" s="53">
        <f>C3</f>
        <v>327.68</v>
      </c>
      <c r="D4" s="66">
        <v>2</v>
      </c>
      <c r="E4" s="53">
        <f t="shared" si="0"/>
        <v>655.36</v>
      </c>
      <c r="F4" s="67"/>
      <c r="G4" s="52">
        <v>4</v>
      </c>
      <c r="H4" s="52">
        <f>H3+12.5%</f>
        <v>4.25</v>
      </c>
      <c r="I4" s="53">
        <f>I3</f>
        <v>167772.16</v>
      </c>
      <c r="J4" s="66">
        <v>2</v>
      </c>
      <c r="K4" s="53">
        <f t="shared" si="1"/>
        <v>335544.32000000001</v>
      </c>
      <c r="L4" s="67"/>
      <c r="M4" s="52">
        <v>4</v>
      </c>
      <c r="N4" s="52">
        <f>N3+12.5%</f>
        <v>4.25</v>
      </c>
      <c r="O4" s="53">
        <f>O3</f>
        <v>167772.16</v>
      </c>
      <c r="P4" s="66">
        <v>0.25</v>
      </c>
      <c r="Q4" s="53">
        <f t="shared" si="2"/>
        <v>41943.040000000001</v>
      </c>
      <c r="R4" s="53">
        <f>O4+Q4</f>
        <v>209715.20000000001</v>
      </c>
      <c r="S4" s="67"/>
      <c r="T4" s="67"/>
      <c r="U4" s="67"/>
      <c r="V4" s="68">
        <v>-4</v>
      </c>
      <c r="W4" s="69">
        <v>8</v>
      </c>
      <c r="X4" s="70">
        <f>X3*W4</f>
        <v>0.08</v>
      </c>
      <c r="Y4" s="71">
        <f>Y3+1</f>
        <v>7</v>
      </c>
      <c r="Z4" s="69">
        <v>8</v>
      </c>
      <c r="AA4" s="72">
        <f>AA3*Z4</f>
        <v>85899345.920000002</v>
      </c>
      <c r="AC4" s="65"/>
    </row>
    <row r="5" spans="1:33" x14ac:dyDescent="0.3">
      <c r="A5" s="52">
        <v>2</v>
      </c>
      <c r="B5" s="52">
        <f t="shared" ref="B5:B10" si="3">B4+12.5%</f>
        <v>3.375</v>
      </c>
      <c r="C5" s="53">
        <f t="shared" ref="C5:C10" si="4">C4</f>
        <v>327.68</v>
      </c>
      <c r="D5" s="52">
        <v>3</v>
      </c>
      <c r="E5" s="53">
        <f t="shared" si="0"/>
        <v>983.04</v>
      </c>
      <c r="F5" s="67"/>
      <c r="G5" s="52">
        <v>4</v>
      </c>
      <c r="H5" s="52">
        <f t="shared" ref="H5:H10" si="5">H4+12.5%</f>
        <v>4.375</v>
      </c>
      <c r="I5" s="53">
        <f t="shared" ref="I5:I10" si="6">I4</f>
        <v>167772.16</v>
      </c>
      <c r="J5" s="52">
        <v>3</v>
      </c>
      <c r="K5" s="53">
        <f t="shared" si="1"/>
        <v>503316.47999999998</v>
      </c>
      <c r="L5" s="67"/>
      <c r="M5" s="52">
        <v>4</v>
      </c>
      <c r="N5" s="52">
        <f t="shared" ref="N5:N7" si="7">N4+12.5%</f>
        <v>4.375</v>
      </c>
      <c r="O5" s="53">
        <f t="shared" ref="O5:O7" si="8">O4</f>
        <v>167772.16</v>
      </c>
      <c r="P5" s="52">
        <v>0.5</v>
      </c>
      <c r="Q5" s="53">
        <f t="shared" si="2"/>
        <v>83886.080000000002</v>
      </c>
      <c r="R5" s="53">
        <f>O5+Q5</f>
        <v>251658.23999999999</v>
      </c>
      <c r="S5" s="67"/>
      <c r="T5" s="67"/>
      <c r="U5" s="67"/>
      <c r="V5" s="73">
        <v>-3</v>
      </c>
      <c r="W5" s="74">
        <v>8</v>
      </c>
      <c r="X5" s="75">
        <f t="shared" ref="X5:X10" si="9">X4*W5</f>
        <v>0.64</v>
      </c>
      <c r="Y5" s="76">
        <f t="shared" ref="Y5:Y10" si="10">Y4+1</f>
        <v>8</v>
      </c>
      <c r="Z5" s="74">
        <v>8</v>
      </c>
      <c r="AA5" s="77">
        <f t="shared" ref="AA5:AA10" si="11">AA4*Z5</f>
        <v>687194767.36000001</v>
      </c>
      <c r="AC5" s="65"/>
      <c r="AD5" s="74"/>
      <c r="AE5" s="74"/>
      <c r="AF5" s="74"/>
      <c r="AG5" s="74"/>
    </row>
    <row r="6" spans="1:33" x14ac:dyDescent="0.3">
      <c r="A6" s="78">
        <v>2</v>
      </c>
      <c r="B6" s="78">
        <f t="shared" si="3"/>
        <v>3.5</v>
      </c>
      <c r="C6" s="79">
        <f t="shared" si="4"/>
        <v>327.68</v>
      </c>
      <c r="D6" s="78">
        <v>4</v>
      </c>
      <c r="E6" s="79">
        <f t="shared" si="0"/>
        <v>1310.72</v>
      </c>
      <c r="F6" s="67"/>
      <c r="G6" s="78">
        <v>4</v>
      </c>
      <c r="H6" s="78">
        <f t="shared" si="5"/>
        <v>4.5</v>
      </c>
      <c r="I6" s="79">
        <f t="shared" si="6"/>
        <v>167772.16</v>
      </c>
      <c r="J6" s="78">
        <v>4</v>
      </c>
      <c r="K6" s="79">
        <f t="shared" si="1"/>
        <v>671088.64000000001</v>
      </c>
      <c r="L6" s="67"/>
      <c r="M6" s="54">
        <v>4</v>
      </c>
      <c r="N6" s="54">
        <f t="shared" si="7"/>
        <v>4.5</v>
      </c>
      <c r="O6" s="55">
        <f t="shared" si="8"/>
        <v>167772.16</v>
      </c>
      <c r="P6" s="54">
        <v>0.75</v>
      </c>
      <c r="Q6" s="55">
        <f t="shared" si="2"/>
        <v>125829.12</v>
      </c>
      <c r="R6" s="53">
        <f>O6+Q6</f>
        <v>293601.28000000003</v>
      </c>
      <c r="S6" s="67"/>
      <c r="T6" s="67"/>
      <c r="U6" s="67"/>
      <c r="V6" s="68">
        <v>-2</v>
      </c>
      <c r="W6" s="69">
        <v>8</v>
      </c>
      <c r="X6" s="70">
        <f t="shared" si="9"/>
        <v>5.12</v>
      </c>
      <c r="Y6" s="71">
        <f t="shared" si="10"/>
        <v>9</v>
      </c>
      <c r="Z6" s="69">
        <v>8</v>
      </c>
      <c r="AA6" s="72">
        <f t="shared" si="11"/>
        <v>5497558138.8800001</v>
      </c>
      <c r="AC6" s="65"/>
      <c r="AD6" s="74"/>
      <c r="AE6" s="74"/>
      <c r="AF6" s="80"/>
      <c r="AG6" s="74"/>
    </row>
    <row r="7" spans="1:33" x14ac:dyDescent="0.3">
      <c r="A7" s="52">
        <v>2</v>
      </c>
      <c r="B7" s="52">
        <f t="shared" si="3"/>
        <v>3.625</v>
      </c>
      <c r="C7" s="53">
        <f t="shared" si="4"/>
        <v>327.68</v>
      </c>
      <c r="D7" s="52">
        <v>5</v>
      </c>
      <c r="E7" s="53">
        <f t="shared" si="0"/>
        <v>1638.4</v>
      </c>
      <c r="F7" s="67"/>
      <c r="G7" s="52">
        <v>4</v>
      </c>
      <c r="H7" s="52">
        <f t="shared" si="5"/>
        <v>4.625</v>
      </c>
      <c r="I7" s="53">
        <f t="shared" si="6"/>
        <v>167772.16</v>
      </c>
      <c r="J7" s="52">
        <v>5</v>
      </c>
      <c r="K7" s="53">
        <f t="shared" si="1"/>
        <v>838860.80000000005</v>
      </c>
      <c r="L7" s="67"/>
      <c r="M7" s="81">
        <v>4</v>
      </c>
      <c r="N7" s="81">
        <f t="shared" si="7"/>
        <v>4.625</v>
      </c>
      <c r="O7" s="82">
        <f t="shared" si="8"/>
        <v>167772.16</v>
      </c>
      <c r="P7" s="81">
        <v>1</v>
      </c>
      <c r="Q7" s="82">
        <f t="shared" si="2"/>
        <v>167772.16</v>
      </c>
      <c r="R7" s="82">
        <f>O7+Q7</f>
        <v>335544.32000000001</v>
      </c>
      <c r="S7" s="67"/>
      <c r="T7" s="67"/>
      <c r="U7" s="67"/>
      <c r="V7" s="73">
        <v>-1</v>
      </c>
      <c r="W7" s="74">
        <v>8</v>
      </c>
      <c r="X7" s="75">
        <f t="shared" si="9"/>
        <v>40.96</v>
      </c>
      <c r="Y7" s="76">
        <f t="shared" si="10"/>
        <v>10</v>
      </c>
      <c r="Z7" s="74">
        <v>8</v>
      </c>
      <c r="AA7" s="77">
        <f t="shared" si="11"/>
        <v>43980465111.040001</v>
      </c>
      <c r="AD7" s="74"/>
      <c r="AE7" s="74"/>
      <c r="AF7" s="74"/>
      <c r="AG7" s="74"/>
    </row>
    <row r="8" spans="1:33" x14ac:dyDescent="0.3">
      <c r="A8" s="52">
        <v>2</v>
      </c>
      <c r="B8" s="52">
        <f t="shared" si="3"/>
        <v>3.75</v>
      </c>
      <c r="C8" s="53">
        <f t="shared" si="4"/>
        <v>327.68</v>
      </c>
      <c r="D8" s="52">
        <v>6</v>
      </c>
      <c r="E8" s="53">
        <f t="shared" si="0"/>
        <v>1966.08</v>
      </c>
      <c r="F8" s="67"/>
      <c r="G8" s="52">
        <v>4</v>
      </c>
      <c r="H8" s="52">
        <f t="shared" si="5"/>
        <v>4.75</v>
      </c>
      <c r="I8" s="53">
        <f t="shared" si="6"/>
        <v>167772.16</v>
      </c>
      <c r="J8" s="52">
        <v>6</v>
      </c>
      <c r="K8" s="53">
        <f t="shared" si="1"/>
        <v>1006632.96</v>
      </c>
      <c r="L8" s="67"/>
      <c r="M8" s="83"/>
      <c r="N8" s="83"/>
      <c r="O8" s="84"/>
      <c r="P8" s="83"/>
      <c r="Q8" s="84"/>
      <c r="R8" s="84"/>
      <c r="S8" s="67"/>
      <c r="T8" s="67"/>
      <c r="U8" s="67"/>
      <c r="V8" s="71">
        <v>1</v>
      </c>
      <c r="W8" s="69">
        <v>8</v>
      </c>
      <c r="X8" s="85">
        <f t="shared" si="9"/>
        <v>327.68</v>
      </c>
      <c r="Y8" s="86">
        <f t="shared" si="10"/>
        <v>11</v>
      </c>
      <c r="Z8" s="87">
        <v>8</v>
      </c>
      <c r="AA8" s="88">
        <f t="shared" si="11"/>
        <v>351843720888.32001</v>
      </c>
      <c r="AD8" s="74"/>
      <c r="AE8" s="74"/>
      <c r="AF8" s="74"/>
      <c r="AG8" s="74"/>
    </row>
    <row r="9" spans="1:33" x14ac:dyDescent="0.3">
      <c r="A9" s="52">
        <v>2</v>
      </c>
      <c r="B9" s="52">
        <f t="shared" si="3"/>
        <v>3.875</v>
      </c>
      <c r="C9" s="53">
        <f t="shared" si="4"/>
        <v>327.68</v>
      </c>
      <c r="D9" s="52">
        <v>7</v>
      </c>
      <c r="E9" s="53">
        <f t="shared" si="0"/>
        <v>2293.7600000000002</v>
      </c>
      <c r="F9" s="67"/>
      <c r="G9" s="52">
        <v>4</v>
      </c>
      <c r="H9" s="52">
        <f t="shared" si="5"/>
        <v>4.875</v>
      </c>
      <c r="I9" s="53">
        <f t="shared" si="6"/>
        <v>167772.16</v>
      </c>
      <c r="J9" s="52">
        <v>7</v>
      </c>
      <c r="K9" s="53">
        <f t="shared" si="1"/>
        <v>1174405.1200000001</v>
      </c>
      <c r="L9" s="67"/>
      <c r="M9" s="83"/>
      <c r="N9" s="83"/>
      <c r="O9" s="84"/>
      <c r="P9" s="83"/>
      <c r="Q9" s="84"/>
      <c r="R9" s="84"/>
      <c r="S9" s="67"/>
      <c r="T9" s="67"/>
      <c r="U9" s="67"/>
      <c r="V9" s="89">
        <f>V8+1</f>
        <v>2</v>
      </c>
      <c r="W9" s="74">
        <v>8</v>
      </c>
      <c r="X9" s="90">
        <f t="shared" si="9"/>
        <v>2621.44</v>
      </c>
      <c r="Y9" s="91">
        <f t="shared" si="10"/>
        <v>12</v>
      </c>
      <c r="Z9" s="92">
        <v>8</v>
      </c>
      <c r="AA9" s="93">
        <f t="shared" si="11"/>
        <v>2814749767106.5601</v>
      </c>
      <c r="AD9" s="74"/>
      <c r="AE9" s="74"/>
      <c r="AF9" s="74"/>
      <c r="AG9" s="74"/>
    </row>
    <row r="10" spans="1:33" x14ac:dyDescent="0.3">
      <c r="A10" s="81">
        <v>3</v>
      </c>
      <c r="B10" s="81">
        <f t="shared" si="3"/>
        <v>4</v>
      </c>
      <c r="C10" s="82">
        <f t="shared" si="4"/>
        <v>327.68</v>
      </c>
      <c r="D10" s="81">
        <v>8</v>
      </c>
      <c r="E10" s="82">
        <f t="shared" si="0"/>
        <v>2621.44</v>
      </c>
      <c r="F10" s="67"/>
      <c r="G10" s="81">
        <v>5</v>
      </c>
      <c r="H10" s="81">
        <f t="shared" si="5"/>
        <v>5</v>
      </c>
      <c r="I10" s="82">
        <f t="shared" si="6"/>
        <v>167772.16</v>
      </c>
      <c r="J10" s="81">
        <v>8</v>
      </c>
      <c r="K10" s="82">
        <f t="shared" si="1"/>
        <v>1342177.28</v>
      </c>
      <c r="L10" s="67"/>
      <c r="M10" s="94"/>
      <c r="N10" s="94"/>
      <c r="O10" s="95"/>
      <c r="P10" s="94"/>
      <c r="Q10" s="95"/>
      <c r="R10" s="95"/>
      <c r="S10" s="96"/>
      <c r="T10" s="67"/>
      <c r="U10" s="67"/>
      <c r="V10" s="97">
        <f>V9+1</f>
        <v>3</v>
      </c>
      <c r="W10" s="69">
        <v>8</v>
      </c>
      <c r="X10" s="98">
        <f t="shared" si="9"/>
        <v>20971.52</v>
      </c>
      <c r="Y10" s="86">
        <f t="shared" si="10"/>
        <v>13</v>
      </c>
      <c r="Z10" s="87">
        <v>8</v>
      </c>
      <c r="AA10" s="88">
        <f t="shared" si="11"/>
        <v>22517998136852.48</v>
      </c>
      <c r="AD10" s="74"/>
      <c r="AE10" s="74"/>
      <c r="AF10" s="80"/>
      <c r="AG10" s="74"/>
    </row>
    <row r="11" spans="1:33" ht="6.6" customHeight="1" x14ac:dyDescent="0.3">
      <c r="F11" s="59"/>
      <c r="G11" s="99"/>
      <c r="H11" s="99"/>
      <c r="I11" s="100"/>
      <c r="J11" s="99"/>
      <c r="K11" s="100"/>
      <c r="L11" s="59"/>
      <c r="M11" s="94"/>
      <c r="N11" s="94"/>
      <c r="O11" s="95"/>
      <c r="P11" s="94"/>
      <c r="Q11" s="95"/>
      <c r="R11" s="95"/>
      <c r="S11" s="101"/>
      <c r="T11" s="59"/>
      <c r="U11" s="59"/>
      <c r="X11" s="52"/>
      <c r="AC11" s="102"/>
      <c r="AD11" s="74"/>
      <c r="AE11" s="74"/>
      <c r="AF11" s="74"/>
      <c r="AG11" s="74"/>
    </row>
    <row r="12" spans="1:33" x14ac:dyDescent="0.3">
      <c r="A12" s="56">
        <v>2</v>
      </c>
      <c r="B12" s="56">
        <v>3.125</v>
      </c>
      <c r="C12" s="57">
        <f>X9</f>
        <v>2621.44</v>
      </c>
      <c r="D12" s="58">
        <v>1</v>
      </c>
      <c r="E12" s="57">
        <f t="shared" ref="E12:E19" si="12">C12*D12</f>
        <v>2621.44</v>
      </c>
      <c r="F12" s="54"/>
      <c r="G12" s="56">
        <v>5</v>
      </c>
      <c r="H12" s="56">
        <v>4.125</v>
      </c>
      <c r="I12" s="57">
        <f>X13</f>
        <v>1342177.28</v>
      </c>
      <c r="J12" s="58">
        <v>1</v>
      </c>
      <c r="K12" s="57">
        <f t="shared" ref="K12:K19" si="13">I12*J12</f>
        <v>1342177.28</v>
      </c>
      <c r="L12" s="54"/>
      <c r="M12" s="94"/>
      <c r="N12" s="94"/>
      <c r="O12" s="95"/>
      <c r="P12" s="103"/>
      <c r="Q12" s="95"/>
      <c r="R12" s="95"/>
      <c r="S12" s="83"/>
      <c r="T12" s="54"/>
      <c r="U12" s="54"/>
      <c r="V12" s="89">
        <f>V10+1</f>
        <v>4</v>
      </c>
      <c r="W12" s="74">
        <v>8</v>
      </c>
      <c r="X12" s="90">
        <f>X10*W12</f>
        <v>167772.16</v>
      </c>
      <c r="Y12" s="91">
        <f>Y10+1</f>
        <v>14</v>
      </c>
      <c r="Z12" s="92">
        <v>8</v>
      </c>
      <c r="AA12" s="93">
        <f>AA10*Z12</f>
        <v>180143985094819.84</v>
      </c>
      <c r="AD12" s="74"/>
      <c r="AE12" s="74"/>
      <c r="AF12" s="74"/>
      <c r="AG12" s="74"/>
    </row>
    <row r="13" spans="1:33" x14ac:dyDescent="0.3">
      <c r="A13" s="52">
        <v>2</v>
      </c>
      <c r="B13" s="52">
        <f t="shared" ref="B13:B19" si="14">B12+12.5%</f>
        <v>3.25</v>
      </c>
      <c r="C13" s="53">
        <f t="shared" ref="C13:C19" si="15">C12</f>
        <v>2621.44</v>
      </c>
      <c r="D13" s="66">
        <v>2</v>
      </c>
      <c r="E13" s="53">
        <f t="shared" si="12"/>
        <v>5242.88</v>
      </c>
      <c r="F13" s="55"/>
      <c r="G13" s="52">
        <v>5</v>
      </c>
      <c r="H13" s="52">
        <f t="shared" ref="H13:H19" si="16">H12+12.5%</f>
        <v>4.25</v>
      </c>
      <c r="I13" s="53">
        <f t="shared" ref="I13:I19" si="17">I12</f>
        <v>1342177.28</v>
      </c>
      <c r="J13" s="66">
        <v>2</v>
      </c>
      <c r="K13" s="53">
        <f t="shared" si="13"/>
        <v>2684354.5600000001</v>
      </c>
      <c r="L13" s="55"/>
      <c r="M13" s="83"/>
      <c r="N13" s="83"/>
      <c r="O13" s="84"/>
      <c r="P13" s="104"/>
      <c r="Q13" s="84"/>
      <c r="R13" s="84"/>
      <c r="S13" s="84"/>
      <c r="T13" s="55"/>
      <c r="U13" s="55"/>
      <c r="V13" s="105">
        <f>V12+1</f>
        <v>5</v>
      </c>
      <c r="W13" s="106">
        <v>8</v>
      </c>
      <c r="X13" s="107">
        <f>X12*W13</f>
        <v>1342177.28</v>
      </c>
      <c r="Y13" s="108">
        <f t="shared" ref="Y13:Y18" si="18">Y12+1</f>
        <v>15</v>
      </c>
      <c r="Z13" s="109">
        <v>8</v>
      </c>
      <c r="AA13" s="110">
        <f t="shared" ref="AA13:AA18" si="19">AA12*Z13</f>
        <v>1441151880758558.8</v>
      </c>
      <c r="AD13" s="74"/>
      <c r="AE13" s="74"/>
      <c r="AF13" s="74"/>
      <c r="AG13" s="74"/>
    </row>
    <row r="14" spans="1:33" x14ac:dyDescent="0.3">
      <c r="A14" s="52">
        <v>2</v>
      </c>
      <c r="B14" s="52">
        <f t="shared" si="14"/>
        <v>3.375</v>
      </c>
      <c r="C14" s="53">
        <f t="shared" si="15"/>
        <v>2621.44</v>
      </c>
      <c r="D14" s="52">
        <v>3</v>
      </c>
      <c r="E14" s="53">
        <f t="shared" si="12"/>
        <v>7864.32</v>
      </c>
      <c r="F14" s="54"/>
      <c r="G14" s="52">
        <v>5</v>
      </c>
      <c r="H14" s="52">
        <f t="shared" si="16"/>
        <v>4.375</v>
      </c>
      <c r="I14" s="53">
        <f t="shared" si="17"/>
        <v>1342177.28</v>
      </c>
      <c r="J14" s="52">
        <v>3</v>
      </c>
      <c r="K14" s="53">
        <f t="shared" si="13"/>
        <v>4026531.8399999999</v>
      </c>
      <c r="L14" s="54"/>
      <c r="M14" s="83"/>
      <c r="N14" s="83"/>
      <c r="O14" s="84"/>
      <c r="P14" s="83"/>
      <c r="Q14" s="84"/>
      <c r="R14" s="84"/>
      <c r="S14" s="83"/>
      <c r="T14" s="54"/>
      <c r="U14" s="54"/>
      <c r="Y14" s="52">
        <f t="shared" si="18"/>
        <v>16</v>
      </c>
      <c r="Z14" s="52">
        <v>8</v>
      </c>
      <c r="AA14" s="111">
        <f t="shared" si="19"/>
        <v>1.152921504606847E+16</v>
      </c>
      <c r="AD14" s="74"/>
      <c r="AE14" s="74"/>
      <c r="AF14" s="74"/>
      <c r="AG14" s="74"/>
    </row>
    <row r="15" spans="1:33" x14ac:dyDescent="0.3">
      <c r="A15" s="78">
        <v>2</v>
      </c>
      <c r="B15" s="78">
        <f t="shared" si="14"/>
        <v>3.5</v>
      </c>
      <c r="C15" s="79">
        <f t="shared" si="15"/>
        <v>2621.44</v>
      </c>
      <c r="D15" s="78">
        <v>4</v>
      </c>
      <c r="E15" s="79">
        <f t="shared" si="12"/>
        <v>10485.76</v>
      </c>
      <c r="F15" s="54"/>
      <c r="G15" s="78">
        <v>5</v>
      </c>
      <c r="H15" s="78">
        <f t="shared" si="16"/>
        <v>4.5</v>
      </c>
      <c r="I15" s="79">
        <f t="shared" si="17"/>
        <v>1342177.28</v>
      </c>
      <c r="J15" s="78">
        <v>4</v>
      </c>
      <c r="K15" s="79">
        <f t="shared" si="13"/>
        <v>5368709.1200000001</v>
      </c>
      <c r="L15" s="54"/>
      <c r="M15" s="83"/>
      <c r="N15" s="83"/>
      <c r="O15" s="84"/>
      <c r="P15" s="83"/>
      <c r="Q15" s="84"/>
      <c r="R15" s="84"/>
      <c r="S15" s="83"/>
      <c r="T15" s="54"/>
      <c r="U15" s="54"/>
      <c r="W15" s="65"/>
      <c r="Y15" s="52">
        <f t="shared" si="18"/>
        <v>17</v>
      </c>
      <c r="Z15" s="52">
        <v>8</v>
      </c>
      <c r="AA15" s="111">
        <f t="shared" si="19"/>
        <v>9.223372036854776E+16</v>
      </c>
      <c r="AC15" s="65"/>
      <c r="AD15" s="112"/>
      <c r="AE15" s="74"/>
      <c r="AF15" s="80"/>
      <c r="AG15" s="74"/>
    </row>
    <row r="16" spans="1:33" x14ac:dyDescent="0.3">
      <c r="A16" s="52">
        <v>2</v>
      </c>
      <c r="B16" s="52">
        <f t="shared" si="14"/>
        <v>3.625</v>
      </c>
      <c r="C16" s="53">
        <f t="shared" si="15"/>
        <v>2621.44</v>
      </c>
      <c r="D16" s="52">
        <v>5</v>
      </c>
      <c r="E16" s="53">
        <f t="shared" si="12"/>
        <v>13107.2</v>
      </c>
      <c r="F16" s="54"/>
      <c r="G16" s="52">
        <v>5</v>
      </c>
      <c r="H16" s="52">
        <f t="shared" si="16"/>
        <v>4.625</v>
      </c>
      <c r="I16" s="53">
        <f t="shared" si="17"/>
        <v>1342177.28</v>
      </c>
      <c r="J16" s="52">
        <v>5</v>
      </c>
      <c r="K16" s="53">
        <f t="shared" si="13"/>
        <v>6710886.4000000004</v>
      </c>
      <c r="L16" s="54"/>
      <c r="M16" s="83"/>
      <c r="N16" s="83"/>
      <c r="O16" s="84"/>
      <c r="P16" s="83"/>
      <c r="Q16" s="84"/>
      <c r="R16" s="84"/>
      <c r="S16" s="83"/>
      <c r="T16" s="54"/>
      <c r="U16" s="54"/>
      <c r="W16" s="65"/>
      <c r="Y16" s="52">
        <f t="shared" si="18"/>
        <v>18</v>
      </c>
      <c r="Z16" s="52">
        <v>8</v>
      </c>
      <c r="AA16" s="111">
        <f t="shared" si="19"/>
        <v>7.3786976294838208E+17</v>
      </c>
      <c r="AC16" s="65"/>
      <c r="AD16" s="112"/>
      <c r="AE16" s="74"/>
      <c r="AF16" s="80"/>
      <c r="AG16" s="74"/>
    </row>
    <row r="17" spans="1:33" x14ac:dyDescent="0.3">
      <c r="A17" s="52">
        <v>2</v>
      </c>
      <c r="B17" s="52">
        <f t="shared" si="14"/>
        <v>3.75</v>
      </c>
      <c r="C17" s="53">
        <f t="shared" si="15"/>
        <v>2621.44</v>
      </c>
      <c r="D17" s="52">
        <v>6</v>
      </c>
      <c r="E17" s="53">
        <f t="shared" si="12"/>
        <v>15728.64</v>
      </c>
      <c r="G17" s="52">
        <v>5</v>
      </c>
      <c r="H17" s="52">
        <f t="shared" si="16"/>
        <v>4.75</v>
      </c>
      <c r="I17" s="53">
        <f t="shared" si="17"/>
        <v>1342177.28</v>
      </c>
      <c r="J17" s="52">
        <v>6</v>
      </c>
      <c r="K17" s="53">
        <f t="shared" si="13"/>
        <v>8053063.6799999997</v>
      </c>
      <c r="M17" s="83"/>
      <c r="N17" s="83"/>
      <c r="O17" s="84"/>
      <c r="P17" s="83"/>
      <c r="Q17" s="84"/>
      <c r="R17" s="84"/>
      <c r="S17" s="83"/>
      <c r="W17" s="65"/>
      <c r="Y17" s="52">
        <f t="shared" si="18"/>
        <v>19</v>
      </c>
      <c r="Z17" s="52">
        <v>8</v>
      </c>
      <c r="AA17" s="111">
        <f t="shared" si="19"/>
        <v>5.9029581035870566E+18</v>
      </c>
      <c r="AD17" s="74"/>
      <c r="AE17" s="74"/>
      <c r="AF17" s="74"/>
      <c r="AG17" s="74"/>
    </row>
    <row r="18" spans="1:33" x14ac:dyDescent="0.3">
      <c r="A18" s="52">
        <v>2</v>
      </c>
      <c r="B18" s="52">
        <f t="shared" si="14"/>
        <v>3.875</v>
      </c>
      <c r="C18" s="53">
        <f t="shared" si="15"/>
        <v>2621.44</v>
      </c>
      <c r="D18" s="52">
        <v>7</v>
      </c>
      <c r="E18" s="53">
        <f t="shared" si="12"/>
        <v>18350.080000000002</v>
      </c>
      <c r="G18" s="52">
        <v>5</v>
      </c>
      <c r="H18" s="52">
        <f t="shared" si="16"/>
        <v>4.875</v>
      </c>
      <c r="I18" s="53">
        <f t="shared" si="17"/>
        <v>1342177.28</v>
      </c>
      <c r="J18" s="52">
        <v>7</v>
      </c>
      <c r="K18" s="53">
        <f t="shared" si="13"/>
        <v>9395240.9600000009</v>
      </c>
      <c r="M18" s="83"/>
      <c r="N18" s="83"/>
      <c r="O18" s="84"/>
      <c r="P18" s="83"/>
      <c r="Q18" s="84"/>
      <c r="R18" s="84"/>
      <c r="S18" s="83"/>
      <c r="W18" s="65"/>
      <c r="Y18" s="52">
        <f t="shared" si="18"/>
        <v>20</v>
      </c>
      <c r="Z18" s="52">
        <v>8</v>
      </c>
      <c r="AA18" s="111">
        <f t="shared" si="19"/>
        <v>4.7223664828696453E+19</v>
      </c>
      <c r="AD18" s="74"/>
      <c r="AE18" s="74"/>
      <c r="AF18" s="80"/>
      <c r="AG18" s="74"/>
    </row>
    <row r="19" spans="1:33" x14ac:dyDescent="0.3">
      <c r="A19" s="81">
        <v>3</v>
      </c>
      <c r="B19" s="81">
        <f t="shared" si="14"/>
        <v>4</v>
      </c>
      <c r="C19" s="82">
        <f t="shared" si="15"/>
        <v>2621.44</v>
      </c>
      <c r="D19" s="81">
        <v>8</v>
      </c>
      <c r="E19" s="82">
        <f t="shared" si="12"/>
        <v>20971.52</v>
      </c>
      <c r="G19" s="81">
        <v>6</v>
      </c>
      <c r="H19" s="81">
        <f t="shared" si="16"/>
        <v>5</v>
      </c>
      <c r="I19" s="82">
        <f t="shared" si="17"/>
        <v>1342177.28</v>
      </c>
      <c r="J19" s="81">
        <v>8</v>
      </c>
      <c r="K19" s="82">
        <f t="shared" si="13"/>
        <v>10737418.24</v>
      </c>
      <c r="L19" s="74"/>
      <c r="M19" s="94"/>
      <c r="N19" s="94"/>
      <c r="O19" s="95"/>
      <c r="P19" s="94"/>
      <c r="Q19" s="95"/>
      <c r="R19" s="95"/>
      <c r="S19" s="83"/>
      <c r="T19" s="74"/>
      <c r="U19" s="74"/>
      <c r="V19" s="74"/>
      <c r="W19" s="74"/>
      <c r="X19" s="113"/>
      <c r="Y19" s="74"/>
      <c r="Z19" s="74"/>
      <c r="AA19" s="74"/>
      <c r="AB19" s="74"/>
      <c r="AC19" s="74"/>
      <c r="AD19" s="74"/>
      <c r="AE19" s="74"/>
      <c r="AF19" s="74"/>
      <c r="AG19" s="74"/>
    </row>
    <row r="20" spans="1:33" ht="6" customHeight="1" x14ac:dyDescent="0.3">
      <c r="L20" s="74"/>
      <c r="M20" s="83"/>
      <c r="N20" s="83"/>
      <c r="O20" s="83"/>
      <c r="P20" s="83"/>
      <c r="Q20" s="83"/>
      <c r="R20" s="83"/>
      <c r="S20" s="83"/>
      <c r="T20" s="74"/>
      <c r="U20" s="74"/>
      <c r="V20" s="74"/>
      <c r="W20" s="74"/>
      <c r="X20" s="113"/>
      <c r="Y20" s="74"/>
      <c r="Z20" s="74"/>
      <c r="AA20" s="74"/>
      <c r="AB20" s="74"/>
      <c r="AC20" s="74"/>
      <c r="AD20" s="74"/>
      <c r="AE20" s="74"/>
      <c r="AF20" s="80"/>
      <c r="AG20" s="74"/>
    </row>
    <row r="21" spans="1:33" x14ac:dyDescent="0.3">
      <c r="A21" s="56">
        <v>3</v>
      </c>
      <c r="B21" s="56">
        <v>3.125</v>
      </c>
      <c r="C21" s="57">
        <f>X10</f>
        <v>20971.52</v>
      </c>
      <c r="D21" s="58">
        <v>1</v>
      </c>
      <c r="E21" s="57">
        <f t="shared" ref="E21:E28" si="20">C21*D21</f>
        <v>20971.52</v>
      </c>
      <c r="L21" s="74"/>
      <c r="M21" s="83"/>
      <c r="N21" s="83"/>
      <c r="O21" s="83"/>
      <c r="P21" s="83"/>
      <c r="Q21" s="83"/>
      <c r="R21" s="83"/>
      <c r="S21" s="83"/>
      <c r="T21" s="74"/>
      <c r="U21" s="74"/>
      <c r="V21" s="74"/>
      <c r="W21" s="74"/>
      <c r="X21" s="113"/>
      <c r="Y21" s="74"/>
      <c r="Z21" s="74"/>
      <c r="AA21" s="74"/>
      <c r="AB21" s="74"/>
      <c r="AC21" s="74"/>
      <c r="AD21" s="74"/>
      <c r="AE21" s="74"/>
      <c r="AF21" s="74"/>
      <c r="AG21" s="74"/>
    </row>
    <row r="22" spans="1:33" x14ac:dyDescent="0.3">
      <c r="A22" s="52">
        <v>3</v>
      </c>
      <c r="B22" s="52">
        <f t="shared" ref="B22:B28" si="21">B21+12.5%</f>
        <v>3.25</v>
      </c>
      <c r="C22" s="53">
        <f t="shared" ref="C22:C28" si="22">C21</f>
        <v>20971.52</v>
      </c>
      <c r="D22" s="66">
        <v>2</v>
      </c>
      <c r="E22" s="53">
        <f t="shared" si="20"/>
        <v>41943.040000000001</v>
      </c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113"/>
      <c r="Y22" s="74"/>
      <c r="Z22" s="113"/>
      <c r="AA22" s="74"/>
      <c r="AB22" s="74"/>
      <c r="AC22" s="74"/>
      <c r="AD22" s="74"/>
      <c r="AE22" s="74"/>
      <c r="AF22" s="80"/>
      <c r="AG22" s="74"/>
    </row>
    <row r="23" spans="1:33" x14ac:dyDescent="0.3">
      <c r="A23" s="52">
        <v>3</v>
      </c>
      <c r="B23" s="52">
        <f t="shared" si="21"/>
        <v>3.375</v>
      </c>
      <c r="C23" s="53">
        <f t="shared" si="22"/>
        <v>20971.52</v>
      </c>
      <c r="D23" s="52">
        <v>3</v>
      </c>
      <c r="E23" s="53">
        <f t="shared" si="20"/>
        <v>62914.559999999998</v>
      </c>
      <c r="I23" s="53" t="s">
        <v>47</v>
      </c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113"/>
      <c r="Y23" s="74"/>
      <c r="Z23" s="113"/>
      <c r="AA23" s="74"/>
      <c r="AB23" s="74"/>
      <c r="AC23" s="74"/>
      <c r="AD23" s="74"/>
      <c r="AE23" s="74"/>
      <c r="AF23" s="74"/>
      <c r="AG23" s="74"/>
    </row>
    <row r="24" spans="1:33" x14ac:dyDescent="0.3">
      <c r="A24" s="78">
        <v>3</v>
      </c>
      <c r="B24" s="78">
        <f t="shared" si="21"/>
        <v>3.5</v>
      </c>
      <c r="C24" s="79">
        <f t="shared" si="22"/>
        <v>20971.52</v>
      </c>
      <c r="D24" s="78">
        <v>4</v>
      </c>
      <c r="E24" s="79">
        <f t="shared" si="20"/>
        <v>83886.080000000002</v>
      </c>
      <c r="H24" s="52" t="s">
        <v>48</v>
      </c>
      <c r="I24" s="53">
        <v>5000</v>
      </c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113"/>
      <c r="Y24" s="114"/>
      <c r="Z24" s="114"/>
      <c r="AA24" s="114"/>
      <c r="AB24" s="74"/>
      <c r="AC24" s="74"/>
    </row>
    <row r="25" spans="1:33" x14ac:dyDescent="0.3">
      <c r="A25" s="52">
        <v>3</v>
      </c>
      <c r="B25" s="52">
        <f t="shared" si="21"/>
        <v>3.625</v>
      </c>
      <c r="C25" s="53">
        <f t="shared" si="22"/>
        <v>20971.52</v>
      </c>
      <c r="D25" s="52">
        <v>5</v>
      </c>
      <c r="E25" s="53">
        <f t="shared" si="20"/>
        <v>104857.60000000001</v>
      </c>
      <c r="H25" s="52" t="s">
        <v>49</v>
      </c>
      <c r="I25" s="115">
        <f>I24</f>
        <v>5000</v>
      </c>
      <c r="J25" s="52">
        <v>4</v>
      </c>
      <c r="K25" s="53">
        <f>I25/J25</f>
        <v>1250</v>
      </c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113"/>
      <c r="Y25" s="74"/>
      <c r="Z25" s="113"/>
      <c r="AA25" s="74"/>
      <c r="AB25" s="74"/>
      <c r="AC25" s="74"/>
    </row>
    <row r="26" spans="1:33" x14ac:dyDescent="0.3">
      <c r="A26" s="52">
        <v>3</v>
      </c>
      <c r="B26" s="52">
        <f t="shared" si="21"/>
        <v>3.75</v>
      </c>
      <c r="C26" s="53">
        <f t="shared" si="22"/>
        <v>20971.52</v>
      </c>
      <c r="D26" s="52">
        <v>6</v>
      </c>
      <c r="E26" s="53">
        <f t="shared" si="20"/>
        <v>125829.12</v>
      </c>
      <c r="H26" s="52" t="s">
        <v>50</v>
      </c>
      <c r="I26" s="115">
        <f>K25</f>
        <v>1250</v>
      </c>
      <c r="J26" s="52">
        <v>5</v>
      </c>
      <c r="K26" s="53">
        <f>I26/J26</f>
        <v>250</v>
      </c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113"/>
      <c r="Y26" s="74"/>
      <c r="Z26" s="113"/>
      <c r="AA26" s="74"/>
      <c r="AB26" s="74"/>
      <c r="AC26" s="74"/>
    </row>
    <row r="27" spans="1:33" x14ac:dyDescent="0.3">
      <c r="A27" s="52">
        <v>3</v>
      </c>
      <c r="B27" s="52">
        <f t="shared" si="21"/>
        <v>3.875</v>
      </c>
      <c r="C27" s="53">
        <f t="shared" si="22"/>
        <v>20971.52</v>
      </c>
      <c r="D27" s="52">
        <v>7</v>
      </c>
      <c r="E27" s="53">
        <f t="shared" si="20"/>
        <v>146800.64000000001</v>
      </c>
      <c r="H27" s="52" t="s">
        <v>51</v>
      </c>
      <c r="I27" s="115">
        <f>K26</f>
        <v>250</v>
      </c>
      <c r="J27" s="52">
        <v>7</v>
      </c>
      <c r="K27" s="53">
        <f>I27/J27</f>
        <v>35.714285714285715</v>
      </c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113"/>
      <c r="Y27" s="74"/>
      <c r="Z27" s="113"/>
      <c r="AA27" s="74"/>
      <c r="AB27" s="74"/>
      <c r="AC27" s="74"/>
    </row>
    <row r="28" spans="1:33" x14ac:dyDescent="0.3">
      <c r="A28" s="81">
        <v>4</v>
      </c>
      <c r="B28" s="81">
        <f t="shared" si="21"/>
        <v>4</v>
      </c>
      <c r="C28" s="82">
        <f t="shared" si="22"/>
        <v>20971.52</v>
      </c>
      <c r="D28" s="81">
        <v>8</v>
      </c>
      <c r="E28" s="82">
        <f t="shared" si="20"/>
        <v>167772.16</v>
      </c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113"/>
      <c r="Y28" s="74"/>
      <c r="Z28" s="113"/>
      <c r="AA28" s="74"/>
      <c r="AB28" s="74"/>
      <c r="AC28" s="74"/>
    </row>
    <row r="29" spans="1:33" x14ac:dyDescent="0.3">
      <c r="H29" s="52">
        <v>2500</v>
      </c>
      <c r="I29" s="53">
        <f>K27</f>
        <v>35.714285714285715</v>
      </c>
      <c r="K29" s="53">
        <f>H29*I29</f>
        <v>89285.71428571429</v>
      </c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113"/>
      <c r="Y29" s="74"/>
      <c r="Z29" s="74"/>
      <c r="AA29" s="74"/>
      <c r="AB29" s="74"/>
      <c r="AC29" s="74"/>
    </row>
    <row r="30" spans="1:33" x14ac:dyDescent="0.3"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113"/>
      <c r="Y30" s="74"/>
      <c r="Z30" s="74"/>
      <c r="AA30" s="74"/>
      <c r="AB30" s="74"/>
      <c r="AC30" s="74"/>
    </row>
  </sheetData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V161"/>
  <sheetViews>
    <sheetView workbookViewId="0">
      <pane ySplit="10" topLeftCell="A11" activePane="bottomLeft" state="frozen"/>
      <selection activeCell="A10" sqref="A10"/>
      <selection pane="bottomLeft" activeCell="C39" sqref="C39"/>
    </sheetView>
  </sheetViews>
  <sheetFormatPr defaultRowHeight="13.8" customHeight="1" x14ac:dyDescent="0.3"/>
  <cols>
    <col min="1" max="1" width="8.88671875" style="1"/>
    <col min="2" max="2" width="3.33203125" style="2" customWidth="1"/>
    <col min="3" max="3" width="22.109375" style="7" customWidth="1"/>
    <col min="4" max="4" width="7.33203125" style="4" customWidth="1"/>
    <col min="5" max="5" width="6.33203125" style="4" customWidth="1"/>
    <col min="6" max="10" width="7.33203125" style="4" customWidth="1"/>
    <col min="11" max="11" width="7.33203125" style="26" customWidth="1"/>
    <col min="12" max="18" width="7.33203125" style="4" customWidth="1"/>
    <col min="19" max="19" width="7.33203125" style="26" customWidth="1"/>
    <col min="20" max="26" width="7.21875" style="4" customWidth="1"/>
    <col min="27" max="27" width="7.21875" style="26" customWidth="1"/>
    <col min="28" max="33" width="7.21875" style="4" customWidth="1"/>
    <col min="34" max="34" width="12" style="1" bestFit="1" customWidth="1"/>
    <col min="35" max="35" width="9.5546875" style="3" customWidth="1"/>
    <col min="36" max="36" width="9" style="24" customWidth="1"/>
    <col min="37" max="37" width="8.6640625" style="1" customWidth="1"/>
    <col min="38" max="42" width="10.6640625" style="1" customWidth="1"/>
    <col min="43" max="43" width="10.6640625" style="29" customWidth="1"/>
    <col min="44" max="48" width="10.6640625" style="1" customWidth="1"/>
    <col min="49" max="49" width="12.21875" style="1" customWidth="1"/>
    <col min="50" max="50" width="10.6640625" style="1" customWidth="1"/>
    <col min="51" max="51" width="20.44140625" style="29" customWidth="1"/>
    <col min="52" max="52" width="10.6640625" style="1" customWidth="1"/>
    <col min="53" max="53" width="22.77734375" style="1" customWidth="1"/>
    <col min="54" max="54" width="12.21875" style="1" customWidth="1"/>
    <col min="55" max="55" width="21.6640625" style="1" customWidth="1"/>
    <col min="56" max="57" width="13.88671875" style="1" customWidth="1"/>
    <col min="58" max="58" width="23.44140625" style="1" customWidth="1"/>
    <col min="59" max="59" width="27.88671875" style="29" customWidth="1"/>
    <col min="60" max="61" width="11.21875" style="1" customWidth="1"/>
    <col min="62" max="63" width="12.109375" style="1" customWidth="1"/>
    <col min="64" max="65" width="12.33203125" style="1" customWidth="1"/>
    <col min="66" max="66" width="18.33203125" style="1" customWidth="1"/>
    <col min="67" max="67" width="24.44140625" style="29" customWidth="1"/>
    <col min="68" max="68" width="21.33203125" style="19" customWidth="1"/>
    <col min="69" max="69" width="24.44140625" style="1" customWidth="1"/>
    <col min="70" max="70" width="24.21875" style="1" customWidth="1"/>
    <col min="71" max="71" width="8.6640625" style="1" customWidth="1"/>
    <col min="72" max="72" width="14.6640625" style="1" customWidth="1"/>
    <col min="73" max="73" width="17.44140625" style="1" customWidth="1"/>
    <col min="74" max="74" width="22.5546875" style="1" customWidth="1"/>
    <col min="75" max="16384" width="8.88671875" style="1"/>
  </cols>
  <sheetData>
    <row r="1" spans="2:74" ht="13.8" hidden="1" customHeight="1" x14ac:dyDescent="0.3"/>
    <row r="2" spans="2:74" ht="15.6" hidden="1" x14ac:dyDescent="0.3">
      <c r="B2" s="2" t="s">
        <v>0</v>
      </c>
    </row>
    <row r="3" spans="2:74" ht="13.8" hidden="1" customHeight="1" x14ac:dyDescent="0.3">
      <c r="BV3" s="12">
        <v>1</v>
      </c>
    </row>
    <row r="4" spans="2:74" ht="13.8" hidden="1" customHeight="1" x14ac:dyDescent="0.3">
      <c r="C4" s="7" t="s">
        <v>1</v>
      </c>
      <c r="D4" s="4" t="s">
        <v>4</v>
      </c>
      <c r="F4" s="4" t="s">
        <v>8</v>
      </c>
      <c r="J4" s="1"/>
      <c r="K4" s="3"/>
      <c r="L4" s="1"/>
      <c r="M4" s="9"/>
      <c r="N4" s="9"/>
      <c r="BT4" s="4"/>
      <c r="BU4" s="4" t="s">
        <v>15</v>
      </c>
      <c r="BV4" s="12">
        <f>BV3*8</f>
        <v>8</v>
      </c>
    </row>
    <row r="5" spans="2:74" ht="13.8" hidden="1" customHeight="1" x14ac:dyDescent="0.3">
      <c r="C5" s="7" t="s">
        <v>2</v>
      </c>
      <c r="D5" s="4" t="s">
        <v>3</v>
      </c>
      <c r="M5" s="9"/>
      <c r="N5" s="9"/>
      <c r="BT5" s="6" t="s">
        <v>14</v>
      </c>
      <c r="BU5" s="10">
        <f>BU6*8</f>
        <v>1073741824</v>
      </c>
      <c r="BV5" s="12">
        <f t="shared" ref="BV5:BV19" si="0">BV4*8</f>
        <v>64</v>
      </c>
    </row>
    <row r="6" spans="2:74" ht="13.8" hidden="1" customHeight="1" x14ac:dyDescent="0.3">
      <c r="C6" s="7" t="s">
        <v>5</v>
      </c>
      <c r="D6" s="4" t="s">
        <v>6</v>
      </c>
      <c r="M6" s="9"/>
      <c r="N6" s="9"/>
      <c r="BT6" s="6" t="s">
        <v>10</v>
      </c>
      <c r="BU6" s="10">
        <f>BU7*8</f>
        <v>134217728</v>
      </c>
      <c r="BV6" s="12">
        <f t="shared" si="0"/>
        <v>512</v>
      </c>
    </row>
    <row r="7" spans="2:74" ht="13.8" hidden="1" customHeight="1" x14ac:dyDescent="0.3">
      <c r="C7" s="7" t="s">
        <v>8</v>
      </c>
      <c r="J7" s="1"/>
      <c r="K7" s="3"/>
      <c r="M7" s="9"/>
      <c r="N7" s="9"/>
      <c r="BT7" s="6" t="s">
        <v>11</v>
      </c>
      <c r="BU7" s="10">
        <f>BU8*8</f>
        <v>16777216</v>
      </c>
      <c r="BV7" s="12">
        <f t="shared" si="0"/>
        <v>4096</v>
      </c>
    </row>
    <row r="8" spans="2:74" ht="13.8" hidden="1" customHeight="1" x14ac:dyDescent="0.3">
      <c r="C8" s="7" t="s">
        <v>9</v>
      </c>
      <c r="J8" s="1"/>
      <c r="K8" s="3"/>
      <c r="M8" s="9"/>
      <c r="N8" s="13"/>
      <c r="BT8" s="6" t="s">
        <v>12</v>
      </c>
      <c r="BU8" s="10">
        <f>BU9*8</f>
        <v>2097152</v>
      </c>
      <c r="BV8" s="12">
        <f t="shared" si="0"/>
        <v>32768</v>
      </c>
    </row>
    <row r="9" spans="2:74" ht="13.8" customHeight="1" x14ac:dyDescent="0.3">
      <c r="D9" s="4">
        <v>2017</v>
      </c>
      <c r="E9" s="4">
        <f>D9+1</f>
        <v>2018</v>
      </c>
      <c r="F9" s="4">
        <f t="shared" ref="F9:U10" si="1">E9+1</f>
        <v>2019</v>
      </c>
      <c r="G9" s="4">
        <f t="shared" si="1"/>
        <v>2020</v>
      </c>
      <c r="H9" s="4">
        <f t="shared" si="1"/>
        <v>2021</v>
      </c>
      <c r="I9" s="4">
        <f t="shared" si="1"/>
        <v>2022</v>
      </c>
      <c r="J9" s="4">
        <f t="shared" si="1"/>
        <v>2023</v>
      </c>
      <c r="K9" s="26">
        <f t="shared" si="1"/>
        <v>2024</v>
      </c>
      <c r="L9" s="4">
        <f t="shared" si="1"/>
        <v>2025</v>
      </c>
      <c r="M9" s="4">
        <f t="shared" si="1"/>
        <v>2026</v>
      </c>
      <c r="N9" s="4">
        <f t="shared" si="1"/>
        <v>2027</v>
      </c>
      <c r="O9" s="4">
        <f t="shared" si="1"/>
        <v>2028</v>
      </c>
      <c r="P9" s="4">
        <f t="shared" si="1"/>
        <v>2029</v>
      </c>
      <c r="Q9" s="4">
        <f t="shared" si="1"/>
        <v>2030</v>
      </c>
      <c r="R9" s="4">
        <f t="shared" si="1"/>
        <v>2031</v>
      </c>
      <c r="S9" s="26">
        <f t="shared" si="1"/>
        <v>2032</v>
      </c>
      <c r="T9" s="4">
        <f t="shared" si="1"/>
        <v>2033</v>
      </c>
      <c r="U9" s="4">
        <f t="shared" si="1"/>
        <v>2034</v>
      </c>
      <c r="V9" s="4">
        <f t="shared" ref="V9:AK10" si="2">U9+1</f>
        <v>2035</v>
      </c>
      <c r="W9" s="4">
        <f t="shared" si="2"/>
        <v>2036</v>
      </c>
      <c r="X9" s="4">
        <f t="shared" si="2"/>
        <v>2037</v>
      </c>
      <c r="Y9" s="4">
        <f t="shared" si="2"/>
        <v>2038</v>
      </c>
      <c r="Z9" s="4">
        <f t="shared" si="2"/>
        <v>2039</v>
      </c>
      <c r="AA9" s="26">
        <f t="shared" si="2"/>
        <v>2040</v>
      </c>
      <c r="AB9" s="4">
        <f t="shared" si="2"/>
        <v>2041</v>
      </c>
      <c r="AC9" s="4">
        <f t="shared" si="2"/>
        <v>2042</v>
      </c>
      <c r="AD9" s="4">
        <f t="shared" si="2"/>
        <v>2043</v>
      </c>
      <c r="AE9" s="4">
        <f t="shared" si="2"/>
        <v>2044</v>
      </c>
      <c r="AF9" s="4">
        <f t="shared" si="2"/>
        <v>2045</v>
      </c>
      <c r="AG9" s="4">
        <f t="shared" si="2"/>
        <v>2046</v>
      </c>
      <c r="AH9" s="4">
        <f t="shared" si="2"/>
        <v>2047</v>
      </c>
      <c r="AI9" s="26">
        <f t="shared" si="2"/>
        <v>2048</v>
      </c>
      <c r="AJ9" s="25">
        <f t="shared" si="2"/>
        <v>2049</v>
      </c>
      <c r="AK9" s="4">
        <f t="shared" si="2"/>
        <v>2050</v>
      </c>
      <c r="AL9" s="4">
        <f t="shared" ref="AL9:BO10" si="3">AK9+1</f>
        <v>2051</v>
      </c>
      <c r="AM9" s="4">
        <f t="shared" si="3"/>
        <v>2052</v>
      </c>
      <c r="AN9" s="4">
        <f t="shared" si="3"/>
        <v>2053</v>
      </c>
      <c r="AO9" s="4">
        <f t="shared" si="3"/>
        <v>2054</v>
      </c>
      <c r="AP9" s="4">
        <f t="shared" si="3"/>
        <v>2055</v>
      </c>
      <c r="AQ9" s="30">
        <f t="shared" si="3"/>
        <v>2056</v>
      </c>
      <c r="AR9" s="4">
        <f t="shared" si="3"/>
        <v>2057</v>
      </c>
      <c r="AS9" s="4">
        <f t="shared" si="3"/>
        <v>2058</v>
      </c>
      <c r="AT9" s="4">
        <f t="shared" si="3"/>
        <v>2059</v>
      </c>
      <c r="AU9" s="4">
        <f t="shared" si="3"/>
        <v>2060</v>
      </c>
      <c r="AV9" s="4">
        <f t="shared" si="3"/>
        <v>2061</v>
      </c>
      <c r="AW9" s="4">
        <f t="shared" si="3"/>
        <v>2062</v>
      </c>
      <c r="AX9" s="4">
        <f t="shared" si="3"/>
        <v>2063</v>
      </c>
      <c r="AY9" s="30">
        <f t="shared" si="3"/>
        <v>2064</v>
      </c>
      <c r="AZ9" s="4">
        <f t="shared" si="3"/>
        <v>2065</v>
      </c>
      <c r="BA9" s="4">
        <f t="shared" si="3"/>
        <v>2066</v>
      </c>
      <c r="BB9" s="4">
        <f t="shared" si="3"/>
        <v>2067</v>
      </c>
      <c r="BC9" s="4">
        <f t="shared" si="3"/>
        <v>2068</v>
      </c>
      <c r="BD9" s="4">
        <f t="shared" si="3"/>
        <v>2069</v>
      </c>
      <c r="BE9" s="4">
        <f t="shared" si="3"/>
        <v>2070</v>
      </c>
      <c r="BF9" s="4">
        <f t="shared" si="3"/>
        <v>2071</v>
      </c>
      <c r="BG9" s="30">
        <f t="shared" si="3"/>
        <v>2072</v>
      </c>
      <c r="BH9" s="4">
        <f t="shared" si="3"/>
        <v>2073</v>
      </c>
      <c r="BI9" s="4">
        <f t="shared" si="3"/>
        <v>2074</v>
      </c>
      <c r="BJ9" s="4">
        <f t="shared" si="3"/>
        <v>2075</v>
      </c>
      <c r="BK9" s="4">
        <f t="shared" si="3"/>
        <v>2076</v>
      </c>
      <c r="BL9" s="4">
        <f t="shared" si="3"/>
        <v>2077</v>
      </c>
      <c r="BM9" s="4">
        <f t="shared" si="3"/>
        <v>2078</v>
      </c>
      <c r="BN9" s="4">
        <f t="shared" si="3"/>
        <v>2079</v>
      </c>
      <c r="BO9" s="30">
        <f t="shared" si="3"/>
        <v>2080</v>
      </c>
      <c r="BT9" s="6" t="s">
        <v>13</v>
      </c>
      <c r="BU9" s="11">
        <f>BV9</f>
        <v>262144</v>
      </c>
      <c r="BV9" s="15">
        <f t="shared" si="0"/>
        <v>262144</v>
      </c>
    </row>
    <row r="10" spans="2:74" s="4" customFormat="1" ht="13.8" customHeight="1" x14ac:dyDescent="0.3">
      <c r="B10" s="5"/>
      <c r="C10" s="7" t="s">
        <v>7</v>
      </c>
      <c r="D10" s="4">
        <v>1</v>
      </c>
      <c r="E10" s="4">
        <f>D10+1</f>
        <v>2</v>
      </c>
      <c r="F10" s="4">
        <f t="shared" si="1"/>
        <v>3</v>
      </c>
      <c r="G10" s="4">
        <f t="shared" si="1"/>
        <v>4</v>
      </c>
      <c r="H10" s="4">
        <f t="shared" si="1"/>
        <v>5</v>
      </c>
      <c r="I10" s="4">
        <f t="shared" si="1"/>
        <v>6</v>
      </c>
      <c r="J10" s="4">
        <f t="shared" si="1"/>
        <v>7</v>
      </c>
      <c r="K10" s="26">
        <f t="shared" si="1"/>
        <v>8</v>
      </c>
      <c r="L10" s="4">
        <f t="shared" si="1"/>
        <v>9</v>
      </c>
      <c r="M10" s="4">
        <f t="shared" si="1"/>
        <v>10</v>
      </c>
      <c r="N10" s="4">
        <f t="shared" si="1"/>
        <v>11</v>
      </c>
      <c r="O10" s="4">
        <f t="shared" si="1"/>
        <v>12</v>
      </c>
      <c r="P10" s="4">
        <f t="shared" si="1"/>
        <v>13</v>
      </c>
      <c r="Q10" s="4">
        <f t="shared" si="1"/>
        <v>14</v>
      </c>
      <c r="R10" s="4">
        <f t="shared" si="1"/>
        <v>15</v>
      </c>
      <c r="S10" s="26">
        <f t="shared" si="1"/>
        <v>16</v>
      </c>
      <c r="T10" s="4">
        <f t="shared" si="1"/>
        <v>17</v>
      </c>
      <c r="U10" s="4">
        <f t="shared" si="1"/>
        <v>18</v>
      </c>
      <c r="V10" s="4">
        <f t="shared" si="2"/>
        <v>19</v>
      </c>
      <c r="W10" s="4">
        <f t="shared" si="2"/>
        <v>20</v>
      </c>
      <c r="X10" s="4">
        <f t="shared" si="2"/>
        <v>21</v>
      </c>
      <c r="Y10" s="4">
        <f t="shared" si="2"/>
        <v>22</v>
      </c>
      <c r="Z10" s="4">
        <f t="shared" si="2"/>
        <v>23</v>
      </c>
      <c r="AA10" s="26">
        <f t="shared" si="2"/>
        <v>24</v>
      </c>
      <c r="AB10" s="4">
        <f t="shared" si="2"/>
        <v>25</v>
      </c>
      <c r="AC10" s="4">
        <f t="shared" si="2"/>
        <v>26</v>
      </c>
      <c r="AD10" s="4">
        <f t="shared" si="2"/>
        <v>27</v>
      </c>
      <c r="AE10" s="4">
        <f t="shared" si="2"/>
        <v>28</v>
      </c>
      <c r="AF10" s="4">
        <f t="shared" si="2"/>
        <v>29</v>
      </c>
      <c r="AG10" s="4">
        <f t="shared" si="2"/>
        <v>30</v>
      </c>
      <c r="AH10" s="4">
        <f t="shared" si="2"/>
        <v>31</v>
      </c>
      <c r="AI10" s="26">
        <f t="shared" si="2"/>
        <v>32</v>
      </c>
      <c r="AJ10" s="25">
        <f t="shared" si="2"/>
        <v>33</v>
      </c>
      <c r="AK10" s="4">
        <f t="shared" si="2"/>
        <v>34</v>
      </c>
      <c r="AL10" s="4">
        <f t="shared" si="3"/>
        <v>35</v>
      </c>
      <c r="AM10" s="4">
        <f t="shared" si="3"/>
        <v>36</v>
      </c>
      <c r="AN10" s="4">
        <f t="shared" si="3"/>
        <v>37</v>
      </c>
      <c r="AO10" s="4">
        <f t="shared" si="3"/>
        <v>38</v>
      </c>
      <c r="AP10" s="4">
        <f t="shared" si="3"/>
        <v>39</v>
      </c>
      <c r="AQ10" s="30">
        <f t="shared" si="3"/>
        <v>40</v>
      </c>
      <c r="AR10" s="4">
        <f t="shared" si="3"/>
        <v>41</v>
      </c>
      <c r="AS10" s="4">
        <f t="shared" si="3"/>
        <v>42</v>
      </c>
      <c r="AT10" s="4">
        <f t="shared" si="3"/>
        <v>43</v>
      </c>
      <c r="AU10" s="4">
        <f t="shared" si="3"/>
        <v>44</v>
      </c>
      <c r="AV10" s="4">
        <f t="shared" si="3"/>
        <v>45</v>
      </c>
      <c r="AW10" s="4">
        <f t="shared" si="3"/>
        <v>46</v>
      </c>
      <c r="AX10" s="4">
        <f t="shared" si="3"/>
        <v>47</v>
      </c>
      <c r="AY10" s="30">
        <f t="shared" si="3"/>
        <v>48</v>
      </c>
      <c r="AZ10" s="4">
        <f t="shared" si="3"/>
        <v>49</v>
      </c>
      <c r="BA10" s="4">
        <f t="shared" si="3"/>
        <v>50</v>
      </c>
      <c r="BB10" s="4">
        <f t="shared" si="3"/>
        <v>51</v>
      </c>
      <c r="BC10" s="4">
        <f t="shared" si="3"/>
        <v>52</v>
      </c>
      <c r="BD10" s="4">
        <f t="shared" si="3"/>
        <v>53</v>
      </c>
      <c r="BE10" s="4">
        <f t="shared" si="3"/>
        <v>54</v>
      </c>
      <c r="BF10" s="4">
        <f t="shared" si="3"/>
        <v>55</v>
      </c>
      <c r="BG10" s="30">
        <f t="shared" si="3"/>
        <v>56</v>
      </c>
      <c r="BH10" s="4">
        <f t="shared" si="3"/>
        <v>57</v>
      </c>
      <c r="BI10" s="4">
        <f t="shared" si="3"/>
        <v>58</v>
      </c>
      <c r="BJ10" s="4">
        <f t="shared" si="3"/>
        <v>59</v>
      </c>
      <c r="BK10" s="4">
        <f t="shared" si="3"/>
        <v>60</v>
      </c>
      <c r="BL10" s="4">
        <f t="shared" si="3"/>
        <v>61</v>
      </c>
      <c r="BM10" s="4">
        <f t="shared" si="3"/>
        <v>62</v>
      </c>
      <c r="BN10" s="4">
        <f t="shared" si="3"/>
        <v>63</v>
      </c>
      <c r="BO10" s="30">
        <f t="shared" si="3"/>
        <v>64</v>
      </c>
      <c r="BP10" s="34"/>
      <c r="BV10" s="12">
        <f t="shared" si="0"/>
        <v>2097152</v>
      </c>
    </row>
    <row r="11" spans="2:74" ht="13.8" customHeight="1" x14ac:dyDescent="0.3">
      <c r="D11" s="4" t="s">
        <v>4</v>
      </c>
      <c r="E11" s="4" t="s">
        <v>3</v>
      </c>
      <c r="F11" s="4" t="s">
        <v>6</v>
      </c>
      <c r="G11" s="4" t="s">
        <v>6</v>
      </c>
      <c r="H11" s="4" t="s">
        <v>6</v>
      </c>
      <c r="I11" s="4" t="s">
        <v>6</v>
      </c>
      <c r="J11" s="4" t="s">
        <v>6</v>
      </c>
      <c r="K11" s="26" t="s">
        <v>6</v>
      </c>
      <c r="L11" s="4" t="s">
        <v>6</v>
      </c>
      <c r="M11" s="4" t="s">
        <v>6</v>
      </c>
      <c r="N11" s="4" t="s">
        <v>6</v>
      </c>
      <c r="O11" s="4" t="s">
        <v>6</v>
      </c>
      <c r="P11" s="4" t="s">
        <v>6</v>
      </c>
      <c r="Q11" s="4" t="s">
        <v>6</v>
      </c>
      <c r="R11" s="4" t="s">
        <v>6</v>
      </c>
      <c r="S11" s="26" t="s">
        <v>6</v>
      </c>
      <c r="T11" s="4" t="s">
        <v>6</v>
      </c>
      <c r="U11" s="4" t="s">
        <v>6</v>
      </c>
      <c r="V11" s="4" t="s">
        <v>6</v>
      </c>
      <c r="W11" s="4" t="s">
        <v>6</v>
      </c>
      <c r="X11" s="4" t="s">
        <v>6</v>
      </c>
      <c r="Y11" s="4" t="s">
        <v>6</v>
      </c>
      <c r="Z11" s="4" t="s">
        <v>6</v>
      </c>
      <c r="AA11" s="26" t="s">
        <v>6</v>
      </c>
      <c r="AB11" s="4" t="s">
        <v>6</v>
      </c>
      <c r="AC11" s="4" t="s">
        <v>6</v>
      </c>
      <c r="AD11" s="4" t="s">
        <v>6</v>
      </c>
      <c r="AE11" s="4" t="s">
        <v>6</v>
      </c>
      <c r="AF11" s="4" t="s">
        <v>6</v>
      </c>
      <c r="AG11" s="4" t="s">
        <v>6</v>
      </c>
      <c r="AH11" s="4" t="s">
        <v>6</v>
      </c>
      <c r="AI11" s="26" t="s">
        <v>6</v>
      </c>
      <c r="AJ11" s="25" t="s">
        <v>6</v>
      </c>
      <c r="AK11" s="4" t="s">
        <v>6</v>
      </c>
      <c r="AL11" s="4" t="s">
        <v>6</v>
      </c>
      <c r="AM11" s="4" t="s">
        <v>6</v>
      </c>
      <c r="AN11" s="4" t="s">
        <v>6</v>
      </c>
      <c r="AO11" s="4" t="s">
        <v>6</v>
      </c>
      <c r="AP11" s="4" t="s">
        <v>6</v>
      </c>
      <c r="AQ11" s="30" t="s">
        <v>6</v>
      </c>
      <c r="AR11" s="4" t="s">
        <v>6</v>
      </c>
      <c r="AS11" s="4" t="s">
        <v>6</v>
      </c>
      <c r="AT11" s="4" t="s">
        <v>6</v>
      </c>
      <c r="AU11" s="4" t="s">
        <v>6</v>
      </c>
      <c r="AV11" s="4" t="s">
        <v>6</v>
      </c>
      <c r="AW11" s="4" t="s">
        <v>6</v>
      </c>
      <c r="AX11" s="4" t="s">
        <v>6</v>
      </c>
      <c r="AY11" s="30" t="s">
        <v>6</v>
      </c>
      <c r="AZ11" s="4" t="s">
        <v>6</v>
      </c>
      <c r="BA11" s="4" t="s">
        <v>6</v>
      </c>
      <c r="BB11" s="4" t="s">
        <v>6</v>
      </c>
      <c r="BC11" s="4" t="s">
        <v>6</v>
      </c>
      <c r="BD11" s="4" t="s">
        <v>6</v>
      </c>
      <c r="BE11" s="4" t="s">
        <v>6</v>
      </c>
      <c r="BF11" s="4" t="s">
        <v>6</v>
      </c>
      <c r="BG11" s="30" t="s">
        <v>6</v>
      </c>
      <c r="BH11" s="4" t="s">
        <v>6</v>
      </c>
      <c r="BI11" s="4" t="s">
        <v>6</v>
      </c>
      <c r="BJ11" s="4" t="s">
        <v>6</v>
      </c>
      <c r="BK11" s="4" t="s">
        <v>6</v>
      </c>
      <c r="BL11" s="4" t="s">
        <v>6</v>
      </c>
      <c r="BM11" s="4" t="s">
        <v>6</v>
      </c>
      <c r="BN11" s="4" t="s">
        <v>6</v>
      </c>
      <c r="BO11" s="30" t="s">
        <v>6</v>
      </c>
      <c r="BU11" s="1" t="s">
        <v>16</v>
      </c>
      <c r="BV11" s="12">
        <f t="shared" si="0"/>
        <v>16777216</v>
      </c>
    </row>
    <row r="12" spans="2:74" ht="13.8" customHeight="1" x14ac:dyDescent="0.3">
      <c r="D12" s="4">
        <v>0</v>
      </c>
      <c r="E12" s="4">
        <v>0</v>
      </c>
      <c r="F12" s="4">
        <v>1</v>
      </c>
      <c r="G12" s="4">
        <v>1</v>
      </c>
      <c r="H12" s="4">
        <v>1</v>
      </c>
      <c r="I12" s="4">
        <v>1</v>
      </c>
      <c r="J12" s="4">
        <v>1</v>
      </c>
      <c r="K12" s="4">
        <v>1</v>
      </c>
      <c r="L12" s="4">
        <v>1</v>
      </c>
      <c r="M12" s="4">
        <v>1</v>
      </c>
      <c r="N12" s="4">
        <v>1</v>
      </c>
      <c r="O12" s="4">
        <v>1</v>
      </c>
      <c r="P12" s="4">
        <v>1</v>
      </c>
      <c r="Q12" s="4">
        <v>1</v>
      </c>
      <c r="R12" s="4">
        <v>1</v>
      </c>
      <c r="S12" s="4">
        <v>1</v>
      </c>
      <c r="T12" s="4">
        <v>1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4">
        <v>1</v>
      </c>
      <c r="AA12" s="4">
        <v>1</v>
      </c>
      <c r="AB12" s="4">
        <v>1</v>
      </c>
      <c r="AC12" s="4">
        <v>1</v>
      </c>
      <c r="AD12" s="4">
        <v>1</v>
      </c>
      <c r="AE12" s="4">
        <v>1</v>
      </c>
      <c r="AF12" s="4">
        <v>1</v>
      </c>
      <c r="AG12" s="4">
        <v>1</v>
      </c>
      <c r="AH12" s="4">
        <v>1</v>
      </c>
      <c r="AI12" s="4">
        <v>1</v>
      </c>
      <c r="AJ12" s="4">
        <v>1</v>
      </c>
      <c r="AK12" s="4">
        <v>1</v>
      </c>
      <c r="AL12" s="4">
        <v>1</v>
      </c>
      <c r="AM12" s="4">
        <v>1</v>
      </c>
      <c r="AN12" s="4">
        <v>1</v>
      </c>
      <c r="AO12" s="4">
        <v>1</v>
      </c>
      <c r="AP12" s="4">
        <v>1</v>
      </c>
      <c r="AQ12" s="4">
        <v>1</v>
      </c>
      <c r="AR12" s="4">
        <v>1</v>
      </c>
      <c r="AS12" s="4">
        <v>1</v>
      </c>
      <c r="AT12" s="4">
        <v>1</v>
      </c>
      <c r="AU12" s="4">
        <v>1</v>
      </c>
      <c r="AV12" s="4">
        <v>1</v>
      </c>
      <c r="AW12" s="4">
        <v>1</v>
      </c>
      <c r="AX12" s="4">
        <v>1</v>
      </c>
      <c r="AY12" s="4">
        <v>1</v>
      </c>
      <c r="AZ12" s="4">
        <v>1</v>
      </c>
      <c r="BA12" s="4">
        <v>1</v>
      </c>
      <c r="BB12" s="4">
        <v>1</v>
      </c>
      <c r="BC12" s="4">
        <v>1</v>
      </c>
      <c r="BD12" s="4">
        <v>1</v>
      </c>
      <c r="BE12" s="4">
        <v>1</v>
      </c>
      <c r="BF12" s="4">
        <v>1</v>
      </c>
      <c r="BG12" s="4">
        <v>1</v>
      </c>
      <c r="BH12" s="4">
        <v>1</v>
      </c>
      <c r="BI12" s="4">
        <v>1</v>
      </c>
      <c r="BJ12" s="4">
        <v>1</v>
      </c>
      <c r="BK12" s="4">
        <v>1</v>
      </c>
      <c r="BL12" s="4">
        <v>1</v>
      </c>
      <c r="BM12" s="4">
        <v>1</v>
      </c>
      <c r="BN12" s="4">
        <v>1</v>
      </c>
      <c r="BO12" s="4">
        <v>1</v>
      </c>
      <c r="BP12" s="19">
        <f>SUM(D12:BO12)</f>
        <v>62</v>
      </c>
      <c r="BQ12" s="15">
        <f>BU9</f>
        <v>262144</v>
      </c>
      <c r="BR12" s="12">
        <f t="shared" ref="BR12:BR38" si="4">BP12*BQ12</f>
        <v>16252928</v>
      </c>
      <c r="BS12" s="20">
        <v>0.5</v>
      </c>
      <c r="BT12" s="12">
        <f>BP12*BQ12*BS12</f>
        <v>8126464</v>
      </c>
      <c r="BU12" s="1">
        <f>BP12*BS12</f>
        <v>31</v>
      </c>
      <c r="BV12" s="12">
        <f t="shared" si="0"/>
        <v>134217728</v>
      </c>
    </row>
    <row r="13" spans="2:74" ht="13.8" customHeight="1" x14ac:dyDescent="0.3">
      <c r="F13" s="4" t="s">
        <v>4</v>
      </c>
      <c r="G13" s="4" t="s">
        <v>3</v>
      </c>
      <c r="H13" s="4" t="s">
        <v>6</v>
      </c>
      <c r="I13" s="4" t="s">
        <v>6</v>
      </c>
      <c r="J13" s="4" t="s">
        <v>6</v>
      </c>
      <c r="K13" s="26" t="s">
        <v>6</v>
      </c>
      <c r="L13" s="4" t="s">
        <v>6</v>
      </c>
      <c r="M13" s="4" t="s">
        <v>6</v>
      </c>
      <c r="N13" s="4" t="s">
        <v>6</v>
      </c>
      <c r="O13" s="4" t="s">
        <v>6</v>
      </c>
      <c r="P13" s="4" t="s">
        <v>6</v>
      </c>
      <c r="Q13" s="4" t="s">
        <v>6</v>
      </c>
      <c r="R13" s="4" t="s">
        <v>6</v>
      </c>
      <c r="S13" s="26" t="s">
        <v>6</v>
      </c>
      <c r="T13" s="4" t="s">
        <v>6</v>
      </c>
      <c r="U13" s="4" t="s">
        <v>6</v>
      </c>
      <c r="V13" s="4" t="s">
        <v>6</v>
      </c>
      <c r="W13" s="4" t="s">
        <v>6</v>
      </c>
      <c r="X13" s="4" t="s">
        <v>6</v>
      </c>
      <c r="Y13" s="4" t="s">
        <v>6</v>
      </c>
      <c r="Z13" s="4" t="s">
        <v>6</v>
      </c>
      <c r="AA13" s="26" t="s">
        <v>6</v>
      </c>
      <c r="AB13" s="4" t="s">
        <v>6</v>
      </c>
      <c r="AC13" s="4" t="s">
        <v>6</v>
      </c>
      <c r="AD13" s="4" t="s">
        <v>6</v>
      </c>
      <c r="AE13" s="4" t="s">
        <v>6</v>
      </c>
      <c r="AF13" s="4" t="s">
        <v>6</v>
      </c>
      <c r="AG13" s="4" t="s">
        <v>6</v>
      </c>
      <c r="AH13" s="4" t="s">
        <v>6</v>
      </c>
      <c r="AI13" s="26" t="s">
        <v>6</v>
      </c>
      <c r="AJ13" s="25" t="s">
        <v>6</v>
      </c>
      <c r="AK13" s="4" t="s">
        <v>6</v>
      </c>
      <c r="AL13" s="4" t="s">
        <v>6</v>
      </c>
      <c r="AM13" s="4" t="s">
        <v>6</v>
      </c>
      <c r="AN13" s="4" t="s">
        <v>6</v>
      </c>
      <c r="AO13" s="4" t="s">
        <v>6</v>
      </c>
      <c r="AP13" s="4" t="s">
        <v>6</v>
      </c>
      <c r="AQ13" s="30" t="s">
        <v>6</v>
      </c>
      <c r="AR13" s="4" t="s">
        <v>6</v>
      </c>
      <c r="AS13" s="4" t="s">
        <v>6</v>
      </c>
      <c r="AT13" s="4" t="s">
        <v>6</v>
      </c>
      <c r="AU13" s="4" t="s">
        <v>6</v>
      </c>
      <c r="AV13" s="4" t="s">
        <v>6</v>
      </c>
      <c r="AW13" s="4" t="s">
        <v>6</v>
      </c>
      <c r="AX13" s="4" t="s">
        <v>6</v>
      </c>
      <c r="AY13" s="30" t="s">
        <v>6</v>
      </c>
      <c r="AZ13" s="4" t="s">
        <v>6</v>
      </c>
      <c r="BA13" s="4" t="s">
        <v>6</v>
      </c>
      <c r="BB13" s="4" t="s">
        <v>6</v>
      </c>
      <c r="BC13" s="4" t="s">
        <v>6</v>
      </c>
      <c r="BD13" s="4" t="s">
        <v>6</v>
      </c>
      <c r="BE13" s="4" t="s">
        <v>6</v>
      </c>
      <c r="BF13" s="4" t="s">
        <v>6</v>
      </c>
      <c r="BG13" s="30" t="s">
        <v>6</v>
      </c>
      <c r="BH13" s="4" t="s">
        <v>6</v>
      </c>
      <c r="BI13" s="4" t="s">
        <v>6</v>
      </c>
      <c r="BJ13" s="4" t="s">
        <v>6</v>
      </c>
      <c r="BK13" s="4" t="s">
        <v>6</v>
      </c>
      <c r="BL13" s="4" t="s">
        <v>6</v>
      </c>
      <c r="BM13" s="4" t="s">
        <v>6</v>
      </c>
      <c r="BN13" s="4" t="s">
        <v>6</v>
      </c>
      <c r="BO13" s="30" t="s">
        <v>6</v>
      </c>
      <c r="BR13" s="12"/>
      <c r="BS13" s="20"/>
      <c r="BV13" s="12">
        <f t="shared" si="0"/>
        <v>1073741824</v>
      </c>
    </row>
    <row r="14" spans="2:74" ht="13.8" customHeight="1" x14ac:dyDescent="0.3">
      <c r="C14" s="7" t="s">
        <v>41</v>
      </c>
      <c r="F14" s="4">
        <v>0</v>
      </c>
      <c r="G14" s="4">
        <v>0</v>
      </c>
      <c r="H14" s="4">
        <f>H12*1</f>
        <v>1</v>
      </c>
      <c r="I14" s="4">
        <f t="shared" ref="I14:BO14" si="5">I12*1</f>
        <v>1</v>
      </c>
      <c r="J14" s="4">
        <f t="shared" si="5"/>
        <v>1</v>
      </c>
      <c r="K14" s="4">
        <f t="shared" si="5"/>
        <v>1</v>
      </c>
      <c r="L14" s="4">
        <f t="shared" si="5"/>
        <v>1</v>
      </c>
      <c r="M14" s="4">
        <f t="shared" si="5"/>
        <v>1</v>
      </c>
      <c r="N14" s="4">
        <f t="shared" si="5"/>
        <v>1</v>
      </c>
      <c r="O14" s="4">
        <f t="shared" si="5"/>
        <v>1</v>
      </c>
      <c r="P14" s="4">
        <f t="shared" si="5"/>
        <v>1</v>
      </c>
      <c r="Q14" s="4">
        <f t="shared" si="5"/>
        <v>1</v>
      </c>
      <c r="R14" s="4">
        <f t="shared" si="5"/>
        <v>1</v>
      </c>
      <c r="S14" s="4">
        <f t="shared" si="5"/>
        <v>1</v>
      </c>
      <c r="T14" s="4">
        <f t="shared" si="5"/>
        <v>1</v>
      </c>
      <c r="U14" s="4">
        <f t="shared" si="5"/>
        <v>1</v>
      </c>
      <c r="V14" s="4">
        <f t="shared" si="5"/>
        <v>1</v>
      </c>
      <c r="W14" s="4">
        <f t="shared" si="5"/>
        <v>1</v>
      </c>
      <c r="X14" s="4">
        <f t="shared" si="5"/>
        <v>1</v>
      </c>
      <c r="Y14" s="4">
        <f t="shared" si="5"/>
        <v>1</v>
      </c>
      <c r="Z14" s="4">
        <f t="shared" si="5"/>
        <v>1</v>
      </c>
      <c r="AA14" s="4">
        <f t="shared" si="5"/>
        <v>1</v>
      </c>
      <c r="AB14" s="4">
        <f t="shared" si="5"/>
        <v>1</v>
      </c>
      <c r="AC14" s="4">
        <f t="shared" si="5"/>
        <v>1</v>
      </c>
      <c r="AD14" s="4">
        <f t="shared" si="5"/>
        <v>1</v>
      </c>
      <c r="AE14" s="4">
        <f t="shared" si="5"/>
        <v>1</v>
      </c>
      <c r="AF14" s="4">
        <f t="shared" si="5"/>
        <v>1</v>
      </c>
      <c r="AG14" s="4">
        <f t="shared" si="5"/>
        <v>1</v>
      </c>
      <c r="AH14" s="4">
        <f t="shared" si="5"/>
        <v>1</v>
      </c>
      <c r="AI14" s="4">
        <f t="shared" si="5"/>
        <v>1</v>
      </c>
      <c r="AJ14" s="4">
        <f t="shared" si="5"/>
        <v>1</v>
      </c>
      <c r="AK14" s="4">
        <f t="shared" si="5"/>
        <v>1</v>
      </c>
      <c r="AL14" s="4">
        <f t="shared" si="5"/>
        <v>1</v>
      </c>
      <c r="AM14" s="4">
        <f t="shared" si="5"/>
        <v>1</v>
      </c>
      <c r="AN14" s="4">
        <f t="shared" si="5"/>
        <v>1</v>
      </c>
      <c r="AO14" s="4">
        <f t="shared" si="5"/>
        <v>1</v>
      </c>
      <c r="AP14" s="4">
        <f t="shared" si="5"/>
        <v>1</v>
      </c>
      <c r="AQ14" s="4">
        <f t="shared" si="5"/>
        <v>1</v>
      </c>
      <c r="AR14" s="4">
        <f t="shared" si="5"/>
        <v>1</v>
      </c>
      <c r="AS14" s="4">
        <f t="shared" si="5"/>
        <v>1</v>
      </c>
      <c r="AT14" s="4">
        <f t="shared" si="5"/>
        <v>1</v>
      </c>
      <c r="AU14" s="4">
        <f t="shared" si="5"/>
        <v>1</v>
      </c>
      <c r="AV14" s="4">
        <f t="shared" si="5"/>
        <v>1</v>
      </c>
      <c r="AW14" s="4">
        <f t="shared" si="5"/>
        <v>1</v>
      </c>
      <c r="AX14" s="4">
        <f t="shared" si="5"/>
        <v>1</v>
      </c>
      <c r="AY14" s="4">
        <f t="shared" si="5"/>
        <v>1</v>
      </c>
      <c r="AZ14" s="4">
        <f t="shared" si="5"/>
        <v>1</v>
      </c>
      <c r="BA14" s="4">
        <f t="shared" si="5"/>
        <v>1</v>
      </c>
      <c r="BB14" s="4">
        <f t="shared" si="5"/>
        <v>1</v>
      </c>
      <c r="BC14" s="4">
        <f t="shared" si="5"/>
        <v>1</v>
      </c>
      <c r="BD14" s="4">
        <f t="shared" si="5"/>
        <v>1</v>
      </c>
      <c r="BE14" s="4">
        <f t="shared" si="5"/>
        <v>1</v>
      </c>
      <c r="BF14" s="4">
        <f t="shared" si="5"/>
        <v>1</v>
      </c>
      <c r="BG14" s="4">
        <f t="shared" si="5"/>
        <v>1</v>
      </c>
      <c r="BH14" s="4">
        <f t="shared" si="5"/>
        <v>1</v>
      </c>
      <c r="BI14" s="4">
        <f t="shared" si="5"/>
        <v>1</v>
      </c>
      <c r="BJ14" s="4">
        <f t="shared" si="5"/>
        <v>1</v>
      </c>
      <c r="BK14" s="4">
        <f t="shared" si="5"/>
        <v>1</v>
      </c>
      <c r="BL14" s="4">
        <f t="shared" si="5"/>
        <v>1</v>
      </c>
      <c r="BM14" s="4">
        <f t="shared" si="5"/>
        <v>1</v>
      </c>
      <c r="BN14" s="4">
        <f t="shared" si="5"/>
        <v>1</v>
      </c>
      <c r="BO14" s="4">
        <f t="shared" si="5"/>
        <v>1</v>
      </c>
      <c r="BP14" s="19">
        <f>SUM(D14:BO14)</f>
        <v>60</v>
      </c>
      <c r="BQ14" s="12">
        <f>BQ12</f>
        <v>262144</v>
      </c>
      <c r="BR14" s="12">
        <f t="shared" si="4"/>
        <v>15728640</v>
      </c>
      <c r="BS14" s="21">
        <f>BS12/2</f>
        <v>0.25</v>
      </c>
      <c r="BT14" s="12">
        <f>BP14*BQ14*BS14</f>
        <v>3932160</v>
      </c>
      <c r="BU14" s="1">
        <f>BP14*BS14</f>
        <v>15</v>
      </c>
      <c r="BV14" s="12">
        <f t="shared" si="0"/>
        <v>8589934592</v>
      </c>
    </row>
    <row r="15" spans="2:74" ht="13.8" customHeight="1" x14ac:dyDescent="0.3">
      <c r="H15" s="4" t="s">
        <v>4</v>
      </c>
      <c r="I15" s="4" t="s">
        <v>3</v>
      </c>
      <c r="J15" s="4" t="s">
        <v>6</v>
      </c>
      <c r="K15" s="26" t="s">
        <v>6</v>
      </c>
      <c r="L15" s="4" t="s">
        <v>6</v>
      </c>
      <c r="M15" s="4" t="s">
        <v>6</v>
      </c>
      <c r="N15" s="4" t="s">
        <v>6</v>
      </c>
      <c r="O15" s="4" t="s">
        <v>6</v>
      </c>
      <c r="P15" s="4" t="s">
        <v>6</v>
      </c>
      <c r="Q15" s="4" t="s">
        <v>6</v>
      </c>
      <c r="R15" s="4" t="s">
        <v>6</v>
      </c>
      <c r="S15" s="26" t="s">
        <v>6</v>
      </c>
      <c r="T15" s="4" t="s">
        <v>6</v>
      </c>
      <c r="U15" s="4" t="s">
        <v>6</v>
      </c>
      <c r="V15" s="4" t="s">
        <v>6</v>
      </c>
      <c r="W15" s="4" t="s">
        <v>6</v>
      </c>
      <c r="X15" s="4" t="s">
        <v>6</v>
      </c>
      <c r="Y15" s="4" t="s">
        <v>6</v>
      </c>
      <c r="Z15" s="4" t="s">
        <v>6</v>
      </c>
      <c r="AA15" s="26" t="s">
        <v>6</v>
      </c>
      <c r="AB15" s="4" t="s">
        <v>6</v>
      </c>
      <c r="AC15" s="4" t="s">
        <v>6</v>
      </c>
      <c r="AD15" s="4" t="s">
        <v>6</v>
      </c>
      <c r="AE15" s="4" t="s">
        <v>6</v>
      </c>
      <c r="AF15" s="4" t="s">
        <v>6</v>
      </c>
      <c r="AG15" s="4" t="s">
        <v>6</v>
      </c>
      <c r="AH15" s="4" t="s">
        <v>6</v>
      </c>
      <c r="AI15" s="26" t="s">
        <v>6</v>
      </c>
      <c r="AJ15" s="25" t="s">
        <v>6</v>
      </c>
      <c r="AK15" s="4" t="s">
        <v>6</v>
      </c>
      <c r="AL15" s="4" t="s">
        <v>6</v>
      </c>
      <c r="AM15" s="4" t="s">
        <v>6</v>
      </c>
      <c r="AN15" s="4" t="s">
        <v>6</v>
      </c>
      <c r="AO15" s="4" t="s">
        <v>6</v>
      </c>
      <c r="AP15" s="4" t="s">
        <v>6</v>
      </c>
      <c r="AQ15" s="30" t="s">
        <v>6</v>
      </c>
      <c r="AR15" s="4" t="s">
        <v>6</v>
      </c>
      <c r="AS15" s="4" t="s">
        <v>6</v>
      </c>
      <c r="AT15" s="4" t="s">
        <v>6</v>
      </c>
      <c r="AU15" s="4" t="s">
        <v>6</v>
      </c>
      <c r="AV15" s="4" t="s">
        <v>6</v>
      </c>
      <c r="AW15" s="4" t="s">
        <v>6</v>
      </c>
      <c r="AX15" s="4" t="s">
        <v>6</v>
      </c>
      <c r="AY15" s="30" t="s">
        <v>6</v>
      </c>
      <c r="AZ15" s="4" t="s">
        <v>6</v>
      </c>
      <c r="BA15" s="4" t="s">
        <v>6</v>
      </c>
      <c r="BB15" s="4" t="s">
        <v>6</v>
      </c>
      <c r="BC15" s="4" t="s">
        <v>6</v>
      </c>
      <c r="BD15" s="4" t="s">
        <v>6</v>
      </c>
      <c r="BE15" s="4" t="s">
        <v>6</v>
      </c>
      <c r="BF15" s="4" t="s">
        <v>6</v>
      </c>
      <c r="BG15" s="30" t="s">
        <v>6</v>
      </c>
      <c r="BH15" s="4" t="s">
        <v>6</v>
      </c>
      <c r="BI15" s="4" t="s">
        <v>6</v>
      </c>
      <c r="BJ15" s="4" t="s">
        <v>6</v>
      </c>
      <c r="BK15" s="4" t="s">
        <v>6</v>
      </c>
      <c r="BL15" s="4" t="s">
        <v>6</v>
      </c>
      <c r="BM15" s="4" t="s">
        <v>6</v>
      </c>
      <c r="BN15" s="4" t="s">
        <v>6</v>
      </c>
      <c r="BO15" s="30" t="s">
        <v>6</v>
      </c>
      <c r="BR15" s="12"/>
      <c r="BS15" s="20"/>
      <c r="BV15" s="12">
        <f t="shared" si="0"/>
        <v>68719476736</v>
      </c>
    </row>
    <row r="16" spans="2:74" ht="13.8" customHeight="1" x14ac:dyDescent="0.3">
      <c r="H16" s="4">
        <v>0</v>
      </c>
      <c r="I16" s="4">
        <v>0</v>
      </c>
      <c r="J16" s="4">
        <f t="shared" ref="J16:BO16" si="6">J14*1</f>
        <v>1</v>
      </c>
      <c r="K16" s="4">
        <f t="shared" si="6"/>
        <v>1</v>
      </c>
      <c r="L16" s="4">
        <f t="shared" si="6"/>
        <v>1</v>
      </c>
      <c r="M16" s="4">
        <f t="shared" si="6"/>
        <v>1</v>
      </c>
      <c r="N16" s="4">
        <f t="shared" si="6"/>
        <v>1</v>
      </c>
      <c r="O16" s="4">
        <f t="shared" si="6"/>
        <v>1</v>
      </c>
      <c r="P16" s="4">
        <f t="shared" si="6"/>
        <v>1</v>
      </c>
      <c r="Q16" s="4">
        <f t="shared" si="6"/>
        <v>1</v>
      </c>
      <c r="R16" s="4">
        <f t="shared" si="6"/>
        <v>1</v>
      </c>
      <c r="S16" s="4">
        <f t="shared" si="6"/>
        <v>1</v>
      </c>
      <c r="T16" s="4">
        <f t="shared" si="6"/>
        <v>1</v>
      </c>
      <c r="U16" s="4">
        <f t="shared" si="6"/>
        <v>1</v>
      </c>
      <c r="V16" s="4">
        <f t="shared" si="6"/>
        <v>1</v>
      </c>
      <c r="W16" s="4">
        <f t="shared" si="6"/>
        <v>1</v>
      </c>
      <c r="X16" s="4">
        <f t="shared" si="6"/>
        <v>1</v>
      </c>
      <c r="Y16" s="4">
        <f t="shared" si="6"/>
        <v>1</v>
      </c>
      <c r="Z16" s="4">
        <f t="shared" si="6"/>
        <v>1</v>
      </c>
      <c r="AA16" s="4">
        <f t="shared" si="6"/>
        <v>1</v>
      </c>
      <c r="AB16" s="4">
        <f t="shared" si="6"/>
        <v>1</v>
      </c>
      <c r="AC16" s="4">
        <f t="shared" si="6"/>
        <v>1</v>
      </c>
      <c r="AD16" s="4">
        <f t="shared" si="6"/>
        <v>1</v>
      </c>
      <c r="AE16" s="4">
        <f t="shared" si="6"/>
        <v>1</v>
      </c>
      <c r="AF16" s="4">
        <f t="shared" si="6"/>
        <v>1</v>
      </c>
      <c r="AG16" s="4">
        <f t="shared" si="6"/>
        <v>1</v>
      </c>
      <c r="AH16" s="4">
        <f t="shared" si="6"/>
        <v>1</v>
      </c>
      <c r="AI16" s="4">
        <f t="shared" si="6"/>
        <v>1</v>
      </c>
      <c r="AJ16" s="4">
        <f t="shared" si="6"/>
        <v>1</v>
      </c>
      <c r="AK16" s="4">
        <f t="shared" si="6"/>
        <v>1</v>
      </c>
      <c r="AL16" s="4">
        <f t="shared" si="6"/>
        <v>1</v>
      </c>
      <c r="AM16" s="4">
        <f t="shared" si="6"/>
        <v>1</v>
      </c>
      <c r="AN16" s="4">
        <f t="shared" si="6"/>
        <v>1</v>
      </c>
      <c r="AO16" s="4">
        <f t="shared" si="6"/>
        <v>1</v>
      </c>
      <c r="AP16" s="4">
        <f t="shared" si="6"/>
        <v>1</v>
      </c>
      <c r="AQ16" s="4">
        <f t="shared" si="6"/>
        <v>1</v>
      </c>
      <c r="AR16" s="4">
        <f t="shared" si="6"/>
        <v>1</v>
      </c>
      <c r="AS16" s="4">
        <f t="shared" si="6"/>
        <v>1</v>
      </c>
      <c r="AT16" s="4">
        <f t="shared" si="6"/>
        <v>1</v>
      </c>
      <c r="AU16" s="4">
        <f t="shared" si="6"/>
        <v>1</v>
      </c>
      <c r="AV16" s="4">
        <f t="shared" si="6"/>
        <v>1</v>
      </c>
      <c r="AW16" s="4">
        <f t="shared" si="6"/>
        <v>1</v>
      </c>
      <c r="AX16" s="4">
        <f t="shared" si="6"/>
        <v>1</v>
      </c>
      <c r="AY16" s="4">
        <f t="shared" si="6"/>
        <v>1</v>
      </c>
      <c r="AZ16" s="4">
        <f t="shared" si="6"/>
        <v>1</v>
      </c>
      <c r="BA16" s="4">
        <f t="shared" si="6"/>
        <v>1</v>
      </c>
      <c r="BB16" s="4">
        <f t="shared" si="6"/>
        <v>1</v>
      </c>
      <c r="BC16" s="4">
        <f t="shared" si="6"/>
        <v>1</v>
      </c>
      <c r="BD16" s="4">
        <f t="shared" si="6"/>
        <v>1</v>
      </c>
      <c r="BE16" s="4">
        <f t="shared" si="6"/>
        <v>1</v>
      </c>
      <c r="BF16" s="4">
        <f t="shared" si="6"/>
        <v>1</v>
      </c>
      <c r="BG16" s="4">
        <f t="shared" si="6"/>
        <v>1</v>
      </c>
      <c r="BH16" s="4">
        <f t="shared" si="6"/>
        <v>1</v>
      </c>
      <c r="BI16" s="4">
        <f t="shared" si="6"/>
        <v>1</v>
      </c>
      <c r="BJ16" s="4">
        <f t="shared" si="6"/>
        <v>1</v>
      </c>
      <c r="BK16" s="4">
        <f t="shared" si="6"/>
        <v>1</v>
      </c>
      <c r="BL16" s="4">
        <f t="shared" si="6"/>
        <v>1</v>
      </c>
      <c r="BM16" s="4">
        <f t="shared" si="6"/>
        <v>1</v>
      </c>
      <c r="BN16" s="4">
        <f t="shared" si="6"/>
        <v>1</v>
      </c>
      <c r="BO16" s="4">
        <f t="shared" si="6"/>
        <v>1</v>
      </c>
      <c r="BP16" s="19">
        <f>SUM(D16:BO16)</f>
        <v>58</v>
      </c>
      <c r="BQ16" s="12">
        <f>BQ12</f>
        <v>262144</v>
      </c>
      <c r="BR16" s="12">
        <f t="shared" si="4"/>
        <v>15204352</v>
      </c>
      <c r="BS16" s="21">
        <f>BS14/2</f>
        <v>0.125</v>
      </c>
      <c r="BT16" s="12">
        <f>BP16*BQ16*BS16</f>
        <v>1900544</v>
      </c>
      <c r="BU16" s="1">
        <f>BP16*BS16</f>
        <v>7.25</v>
      </c>
      <c r="BV16" s="12">
        <f t="shared" si="0"/>
        <v>549755813888</v>
      </c>
    </row>
    <row r="17" spans="2:74" ht="13.8" customHeight="1" x14ac:dyDescent="0.3">
      <c r="J17" s="4" t="s">
        <v>4</v>
      </c>
      <c r="K17" s="26" t="s">
        <v>3</v>
      </c>
      <c r="L17" s="4" t="s">
        <v>6</v>
      </c>
      <c r="M17" s="4" t="s">
        <v>6</v>
      </c>
      <c r="N17" s="4" t="s">
        <v>6</v>
      </c>
      <c r="O17" s="4" t="s">
        <v>6</v>
      </c>
      <c r="P17" s="4" t="s">
        <v>6</v>
      </c>
      <c r="Q17" s="4" t="s">
        <v>6</v>
      </c>
      <c r="R17" s="4" t="s">
        <v>6</v>
      </c>
      <c r="S17" s="26" t="s">
        <v>6</v>
      </c>
      <c r="T17" s="4" t="s">
        <v>6</v>
      </c>
      <c r="U17" s="4" t="s">
        <v>6</v>
      </c>
      <c r="V17" s="4" t="s">
        <v>6</v>
      </c>
      <c r="W17" s="4" t="s">
        <v>6</v>
      </c>
      <c r="X17" s="4" t="s">
        <v>6</v>
      </c>
      <c r="Y17" s="4" t="s">
        <v>6</v>
      </c>
      <c r="Z17" s="4" t="s">
        <v>6</v>
      </c>
      <c r="AA17" s="26" t="s">
        <v>6</v>
      </c>
      <c r="AB17" s="4" t="s">
        <v>6</v>
      </c>
      <c r="AC17" s="4" t="s">
        <v>6</v>
      </c>
      <c r="AD17" s="4" t="s">
        <v>6</v>
      </c>
      <c r="AE17" s="4" t="s">
        <v>6</v>
      </c>
      <c r="AF17" s="4" t="s">
        <v>6</v>
      </c>
      <c r="AG17" s="4" t="s">
        <v>6</v>
      </c>
      <c r="AH17" s="4" t="s">
        <v>6</v>
      </c>
      <c r="AI17" s="26" t="s">
        <v>6</v>
      </c>
      <c r="AJ17" s="25" t="s">
        <v>6</v>
      </c>
      <c r="AK17" s="4" t="s">
        <v>6</v>
      </c>
      <c r="AL17" s="4" t="s">
        <v>6</v>
      </c>
      <c r="AM17" s="4" t="s">
        <v>6</v>
      </c>
      <c r="AN17" s="4" t="s">
        <v>6</v>
      </c>
      <c r="AO17" s="4" t="s">
        <v>6</v>
      </c>
      <c r="AP17" s="4" t="s">
        <v>6</v>
      </c>
      <c r="AQ17" s="30" t="s">
        <v>6</v>
      </c>
      <c r="AR17" s="4" t="s">
        <v>6</v>
      </c>
      <c r="AS17" s="4" t="s">
        <v>6</v>
      </c>
      <c r="AT17" s="4" t="s">
        <v>6</v>
      </c>
      <c r="AU17" s="4" t="s">
        <v>6</v>
      </c>
      <c r="AV17" s="4" t="s">
        <v>6</v>
      </c>
      <c r="AW17" s="4" t="s">
        <v>6</v>
      </c>
      <c r="AX17" s="4" t="s">
        <v>6</v>
      </c>
      <c r="AY17" s="30" t="s">
        <v>6</v>
      </c>
      <c r="AZ17" s="4" t="s">
        <v>6</v>
      </c>
      <c r="BA17" s="4" t="s">
        <v>6</v>
      </c>
      <c r="BB17" s="4" t="s">
        <v>6</v>
      </c>
      <c r="BC17" s="4" t="s">
        <v>6</v>
      </c>
      <c r="BD17" s="4" t="s">
        <v>6</v>
      </c>
      <c r="BE17" s="4" t="s">
        <v>6</v>
      </c>
      <c r="BF17" s="4" t="s">
        <v>6</v>
      </c>
      <c r="BG17" s="30" t="s">
        <v>6</v>
      </c>
      <c r="BH17" s="4" t="s">
        <v>6</v>
      </c>
      <c r="BI17" s="4" t="s">
        <v>6</v>
      </c>
      <c r="BJ17" s="4" t="s">
        <v>6</v>
      </c>
      <c r="BK17" s="4" t="s">
        <v>6</v>
      </c>
      <c r="BL17" s="4" t="s">
        <v>6</v>
      </c>
      <c r="BM17" s="4" t="s">
        <v>6</v>
      </c>
      <c r="BN17" s="4" t="s">
        <v>6</v>
      </c>
      <c r="BO17" s="30" t="s">
        <v>6</v>
      </c>
      <c r="BR17" s="12"/>
      <c r="BS17" s="20"/>
      <c r="BV17" s="12">
        <f t="shared" si="0"/>
        <v>4398046511104</v>
      </c>
    </row>
    <row r="18" spans="2:74" ht="13.8" customHeight="1" x14ac:dyDescent="0.3">
      <c r="J18" s="4">
        <v>0</v>
      </c>
      <c r="K18" s="26">
        <v>0</v>
      </c>
      <c r="L18" s="4">
        <f t="shared" ref="L18:BO18" si="7">L16*1</f>
        <v>1</v>
      </c>
      <c r="M18" s="4">
        <f t="shared" si="7"/>
        <v>1</v>
      </c>
      <c r="N18" s="4">
        <f t="shared" si="7"/>
        <v>1</v>
      </c>
      <c r="O18" s="4">
        <f t="shared" si="7"/>
        <v>1</v>
      </c>
      <c r="P18" s="4">
        <f t="shared" si="7"/>
        <v>1</v>
      </c>
      <c r="Q18" s="4">
        <f t="shared" si="7"/>
        <v>1</v>
      </c>
      <c r="R18" s="4">
        <f t="shared" si="7"/>
        <v>1</v>
      </c>
      <c r="S18" s="4">
        <f t="shared" si="7"/>
        <v>1</v>
      </c>
      <c r="T18" s="4">
        <f t="shared" si="7"/>
        <v>1</v>
      </c>
      <c r="U18" s="4">
        <f t="shared" si="7"/>
        <v>1</v>
      </c>
      <c r="V18" s="4">
        <f t="shared" si="7"/>
        <v>1</v>
      </c>
      <c r="W18" s="4">
        <f t="shared" si="7"/>
        <v>1</v>
      </c>
      <c r="X18" s="4">
        <f t="shared" si="7"/>
        <v>1</v>
      </c>
      <c r="Y18" s="4">
        <f t="shared" si="7"/>
        <v>1</v>
      </c>
      <c r="Z18" s="4">
        <f t="shared" si="7"/>
        <v>1</v>
      </c>
      <c r="AA18" s="4">
        <f t="shared" si="7"/>
        <v>1</v>
      </c>
      <c r="AB18" s="4">
        <f t="shared" si="7"/>
        <v>1</v>
      </c>
      <c r="AC18" s="4">
        <f t="shared" si="7"/>
        <v>1</v>
      </c>
      <c r="AD18" s="4">
        <f t="shared" si="7"/>
        <v>1</v>
      </c>
      <c r="AE18" s="4">
        <f t="shared" si="7"/>
        <v>1</v>
      </c>
      <c r="AF18" s="4">
        <f t="shared" si="7"/>
        <v>1</v>
      </c>
      <c r="AG18" s="4">
        <f t="shared" si="7"/>
        <v>1</v>
      </c>
      <c r="AH18" s="4">
        <f t="shared" si="7"/>
        <v>1</v>
      </c>
      <c r="AI18" s="4">
        <f t="shared" si="7"/>
        <v>1</v>
      </c>
      <c r="AJ18" s="4">
        <f t="shared" si="7"/>
        <v>1</v>
      </c>
      <c r="AK18" s="4">
        <f t="shared" si="7"/>
        <v>1</v>
      </c>
      <c r="AL18" s="4">
        <f t="shared" si="7"/>
        <v>1</v>
      </c>
      <c r="AM18" s="4">
        <f t="shared" si="7"/>
        <v>1</v>
      </c>
      <c r="AN18" s="4">
        <f t="shared" si="7"/>
        <v>1</v>
      </c>
      <c r="AO18" s="4">
        <f t="shared" si="7"/>
        <v>1</v>
      </c>
      <c r="AP18" s="4">
        <f t="shared" si="7"/>
        <v>1</v>
      </c>
      <c r="AQ18" s="4">
        <f t="shared" si="7"/>
        <v>1</v>
      </c>
      <c r="AR18" s="4">
        <f t="shared" si="7"/>
        <v>1</v>
      </c>
      <c r="AS18" s="4">
        <f t="shared" si="7"/>
        <v>1</v>
      </c>
      <c r="AT18" s="4">
        <f t="shared" si="7"/>
        <v>1</v>
      </c>
      <c r="AU18" s="4">
        <f t="shared" si="7"/>
        <v>1</v>
      </c>
      <c r="AV18" s="4">
        <f t="shared" si="7"/>
        <v>1</v>
      </c>
      <c r="AW18" s="4">
        <f t="shared" si="7"/>
        <v>1</v>
      </c>
      <c r="AX18" s="4">
        <f t="shared" si="7"/>
        <v>1</v>
      </c>
      <c r="AY18" s="4">
        <f t="shared" si="7"/>
        <v>1</v>
      </c>
      <c r="AZ18" s="4">
        <f t="shared" si="7"/>
        <v>1</v>
      </c>
      <c r="BA18" s="4">
        <f t="shared" si="7"/>
        <v>1</v>
      </c>
      <c r="BB18" s="4">
        <f t="shared" si="7"/>
        <v>1</v>
      </c>
      <c r="BC18" s="4">
        <f t="shared" si="7"/>
        <v>1</v>
      </c>
      <c r="BD18" s="4">
        <f t="shared" si="7"/>
        <v>1</v>
      </c>
      <c r="BE18" s="4">
        <f t="shared" si="7"/>
        <v>1</v>
      </c>
      <c r="BF18" s="4">
        <f t="shared" si="7"/>
        <v>1</v>
      </c>
      <c r="BG18" s="4">
        <f t="shared" si="7"/>
        <v>1</v>
      </c>
      <c r="BH18" s="4">
        <f t="shared" si="7"/>
        <v>1</v>
      </c>
      <c r="BI18" s="4">
        <f t="shared" si="7"/>
        <v>1</v>
      </c>
      <c r="BJ18" s="4">
        <f t="shared" si="7"/>
        <v>1</v>
      </c>
      <c r="BK18" s="4">
        <f t="shared" si="7"/>
        <v>1</v>
      </c>
      <c r="BL18" s="4">
        <f t="shared" si="7"/>
        <v>1</v>
      </c>
      <c r="BM18" s="4">
        <f t="shared" si="7"/>
        <v>1</v>
      </c>
      <c r="BN18" s="4">
        <f t="shared" si="7"/>
        <v>1</v>
      </c>
      <c r="BO18" s="4">
        <f t="shared" si="7"/>
        <v>1</v>
      </c>
      <c r="BP18" s="19">
        <f>SUM(D18:BO18)</f>
        <v>56</v>
      </c>
      <c r="BQ18" s="12">
        <f>BQ16</f>
        <v>262144</v>
      </c>
      <c r="BR18" s="12">
        <f t="shared" si="4"/>
        <v>14680064</v>
      </c>
      <c r="BS18" s="21">
        <f>BS16/2</f>
        <v>6.25E-2</v>
      </c>
      <c r="BT18" s="12">
        <f>BP18*BQ18*BS18</f>
        <v>917504</v>
      </c>
      <c r="BU18" s="1">
        <f>BP18*BS18</f>
        <v>3.5</v>
      </c>
      <c r="BV18" s="12">
        <f t="shared" si="0"/>
        <v>35184372088832</v>
      </c>
    </row>
    <row r="19" spans="2:74" ht="13.8" customHeight="1" x14ac:dyDescent="0.3">
      <c r="L19" s="4" t="s">
        <v>6</v>
      </c>
      <c r="M19" s="4" t="s">
        <v>6</v>
      </c>
      <c r="N19" s="4" t="s">
        <v>6</v>
      </c>
      <c r="O19" s="4" t="s">
        <v>6</v>
      </c>
      <c r="P19" s="4" t="s">
        <v>6</v>
      </c>
      <c r="Q19" s="4" t="s">
        <v>6</v>
      </c>
      <c r="R19" s="4" t="s">
        <v>6</v>
      </c>
      <c r="S19" s="26" t="s">
        <v>6</v>
      </c>
      <c r="T19" s="4" t="s">
        <v>6</v>
      </c>
      <c r="U19" s="4" t="s">
        <v>6</v>
      </c>
      <c r="V19" s="4" t="s">
        <v>6</v>
      </c>
      <c r="W19" s="4" t="s">
        <v>6</v>
      </c>
      <c r="X19" s="4" t="s">
        <v>6</v>
      </c>
      <c r="Y19" s="4" t="s">
        <v>6</v>
      </c>
      <c r="Z19" s="4" t="s">
        <v>6</v>
      </c>
      <c r="AA19" s="26" t="s">
        <v>6</v>
      </c>
      <c r="AB19" s="4" t="s">
        <v>6</v>
      </c>
      <c r="AC19" s="4" t="s">
        <v>6</v>
      </c>
      <c r="AD19" s="4" t="s">
        <v>6</v>
      </c>
      <c r="AE19" s="4" t="s">
        <v>6</v>
      </c>
      <c r="AF19" s="4" t="s">
        <v>6</v>
      </c>
      <c r="AG19" s="4" t="s">
        <v>6</v>
      </c>
      <c r="AH19" s="4" t="s">
        <v>6</v>
      </c>
      <c r="AI19" s="26" t="s">
        <v>6</v>
      </c>
      <c r="AJ19" s="25" t="s">
        <v>6</v>
      </c>
      <c r="AK19" s="4" t="s">
        <v>6</v>
      </c>
      <c r="AL19" s="4" t="s">
        <v>6</v>
      </c>
      <c r="AM19" s="4" t="s">
        <v>6</v>
      </c>
      <c r="AN19" s="4" t="s">
        <v>6</v>
      </c>
      <c r="AO19" s="4" t="s">
        <v>6</v>
      </c>
      <c r="AP19" s="4" t="s">
        <v>6</v>
      </c>
      <c r="AQ19" s="30" t="s">
        <v>6</v>
      </c>
      <c r="AR19" s="4" t="s">
        <v>6</v>
      </c>
      <c r="AS19" s="4" t="s">
        <v>6</v>
      </c>
      <c r="AT19" s="4" t="s">
        <v>6</v>
      </c>
      <c r="AU19" s="4" t="s">
        <v>6</v>
      </c>
      <c r="AV19" s="4" t="s">
        <v>6</v>
      </c>
      <c r="AW19" s="4" t="s">
        <v>6</v>
      </c>
      <c r="AX19" s="4" t="s">
        <v>6</v>
      </c>
      <c r="AY19" s="30" t="s">
        <v>6</v>
      </c>
      <c r="AZ19" s="4" t="s">
        <v>6</v>
      </c>
      <c r="BA19" s="4" t="s">
        <v>6</v>
      </c>
      <c r="BB19" s="4" t="s">
        <v>6</v>
      </c>
      <c r="BC19" s="4" t="s">
        <v>6</v>
      </c>
      <c r="BD19" s="4" t="s">
        <v>6</v>
      </c>
      <c r="BE19" s="4" t="s">
        <v>6</v>
      </c>
      <c r="BF19" s="4" t="s">
        <v>6</v>
      </c>
      <c r="BG19" s="30" t="s">
        <v>6</v>
      </c>
      <c r="BH19" s="4" t="s">
        <v>6</v>
      </c>
      <c r="BI19" s="4" t="s">
        <v>6</v>
      </c>
      <c r="BJ19" s="4" t="s">
        <v>6</v>
      </c>
      <c r="BK19" s="4" t="s">
        <v>6</v>
      </c>
      <c r="BL19" s="4" t="s">
        <v>6</v>
      </c>
      <c r="BM19" s="4" t="s">
        <v>6</v>
      </c>
      <c r="BN19" s="4" t="s">
        <v>6</v>
      </c>
      <c r="BO19" s="30" t="s">
        <v>6</v>
      </c>
      <c r="BR19" s="12"/>
      <c r="BS19" s="20"/>
      <c r="BV19" s="12">
        <f t="shared" si="0"/>
        <v>281474976710656</v>
      </c>
    </row>
    <row r="20" spans="2:74" ht="13.8" customHeight="1" x14ac:dyDescent="0.3">
      <c r="L20" s="4">
        <v>0</v>
      </c>
      <c r="M20" s="4">
        <v>0</v>
      </c>
      <c r="N20" s="4">
        <f t="shared" ref="N20:BO20" si="8">N18*1</f>
        <v>1</v>
      </c>
      <c r="O20" s="4">
        <f t="shared" si="8"/>
        <v>1</v>
      </c>
      <c r="P20" s="4">
        <f t="shared" si="8"/>
        <v>1</v>
      </c>
      <c r="Q20" s="4">
        <f t="shared" si="8"/>
        <v>1</v>
      </c>
      <c r="R20" s="4">
        <f t="shared" si="8"/>
        <v>1</v>
      </c>
      <c r="S20" s="4">
        <f t="shared" si="8"/>
        <v>1</v>
      </c>
      <c r="T20" s="4">
        <f t="shared" si="8"/>
        <v>1</v>
      </c>
      <c r="U20" s="4">
        <f t="shared" si="8"/>
        <v>1</v>
      </c>
      <c r="V20" s="4">
        <f t="shared" si="8"/>
        <v>1</v>
      </c>
      <c r="W20" s="4">
        <f t="shared" si="8"/>
        <v>1</v>
      </c>
      <c r="X20" s="4">
        <f t="shared" si="8"/>
        <v>1</v>
      </c>
      <c r="Y20" s="4">
        <f t="shared" si="8"/>
        <v>1</v>
      </c>
      <c r="Z20" s="4">
        <f t="shared" si="8"/>
        <v>1</v>
      </c>
      <c r="AA20" s="4">
        <f t="shared" si="8"/>
        <v>1</v>
      </c>
      <c r="AB20" s="4">
        <f t="shared" si="8"/>
        <v>1</v>
      </c>
      <c r="AC20" s="4">
        <f t="shared" si="8"/>
        <v>1</v>
      </c>
      <c r="AD20" s="4">
        <f t="shared" si="8"/>
        <v>1</v>
      </c>
      <c r="AE20" s="4">
        <f t="shared" si="8"/>
        <v>1</v>
      </c>
      <c r="AF20" s="4">
        <f t="shared" si="8"/>
        <v>1</v>
      </c>
      <c r="AG20" s="4">
        <f t="shared" si="8"/>
        <v>1</v>
      </c>
      <c r="AH20" s="4">
        <f t="shared" si="8"/>
        <v>1</v>
      </c>
      <c r="AI20" s="4">
        <f t="shared" si="8"/>
        <v>1</v>
      </c>
      <c r="AJ20" s="4">
        <f t="shared" si="8"/>
        <v>1</v>
      </c>
      <c r="AK20" s="4">
        <f t="shared" si="8"/>
        <v>1</v>
      </c>
      <c r="AL20" s="4">
        <f t="shared" si="8"/>
        <v>1</v>
      </c>
      <c r="AM20" s="4">
        <f t="shared" si="8"/>
        <v>1</v>
      </c>
      <c r="AN20" s="4">
        <f t="shared" si="8"/>
        <v>1</v>
      </c>
      <c r="AO20" s="4">
        <f t="shared" si="8"/>
        <v>1</v>
      </c>
      <c r="AP20" s="4">
        <f t="shared" si="8"/>
        <v>1</v>
      </c>
      <c r="AQ20" s="4">
        <f t="shared" si="8"/>
        <v>1</v>
      </c>
      <c r="AR20" s="4">
        <f t="shared" si="8"/>
        <v>1</v>
      </c>
      <c r="AS20" s="4">
        <f t="shared" si="8"/>
        <v>1</v>
      </c>
      <c r="AT20" s="4">
        <f t="shared" si="8"/>
        <v>1</v>
      </c>
      <c r="AU20" s="4">
        <f t="shared" si="8"/>
        <v>1</v>
      </c>
      <c r="AV20" s="4">
        <f t="shared" si="8"/>
        <v>1</v>
      </c>
      <c r="AW20" s="4">
        <f t="shared" si="8"/>
        <v>1</v>
      </c>
      <c r="AX20" s="4">
        <f t="shared" si="8"/>
        <v>1</v>
      </c>
      <c r="AY20" s="4">
        <f t="shared" si="8"/>
        <v>1</v>
      </c>
      <c r="AZ20" s="4">
        <f t="shared" si="8"/>
        <v>1</v>
      </c>
      <c r="BA20" s="4">
        <f t="shared" si="8"/>
        <v>1</v>
      </c>
      <c r="BB20" s="4">
        <f t="shared" si="8"/>
        <v>1</v>
      </c>
      <c r="BC20" s="4">
        <f t="shared" si="8"/>
        <v>1</v>
      </c>
      <c r="BD20" s="4">
        <f t="shared" si="8"/>
        <v>1</v>
      </c>
      <c r="BE20" s="4">
        <f t="shared" si="8"/>
        <v>1</v>
      </c>
      <c r="BF20" s="4">
        <f t="shared" si="8"/>
        <v>1</v>
      </c>
      <c r="BG20" s="4">
        <f t="shared" si="8"/>
        <v>1</v>
      </c>
      <c r="BH20" s="4">
        <f t="shared" si="8"/>
        <v>1</v>
      </c>
      <c r="BI20" s="4">
        <f t="shared" si="8"/>
        <v>1</v>
      </c>
      <c r="BJ20" s="4">
        <f t="shared" si="8"/>
        <v>1</v>
      </c>
      <c r="BK20" s="4">
        <f t="shared" si="8"/>
        <v>1</v>
      </c>
      <c r="BL20" s="4">
        <f t="shared" si="8"/>
        <v>1</v>
      </c>
      <c r="BM20" s="4">
        <f t="shared" si="8"/>
        <v>1</v>
      </c>
      <c r="BN20" s="4">
        <f t="shared" si="8"/>
        <v>1</v>
      </c>
      <c r="BO20" s="4">
        <f t="shared" si="8"/>
        <v>1</v>
      </c>
      <c r="BP20" s="19">
        <f>SUM(D20:BO20)</f>
        <v>54</v>
      </c>
      <c r="BQ20" s="12">
        <f>BQ18</f>
        <v>262144</v>
      </c>
      <c r="BR20" s="12">
        <f t="shared" si="4"/>
        <v>14155776</v>
      </c>
      <c r="BS20" s="21">
        <f>BS18/2</f>
        <v>3.125E-2</v>
      </c>
      <c r="BT20" s="12">
        <f>BP20*BQ20*BS20</f>
        <v>442368</v>
      </c>
      <c r="BU20" s="1">
        <f>BP20*BS20</f>
        <v>1.6875</v>
      </c>
    </row>
    <row r="21" spans="2:74" ht="13.8" customHeight="1" x14ac:dyDescent="0.3">
      <c r="N21" s="4" t="s">
        <v>4</v>
      </c>
      <c r="O21" s="4" t="s">
        <v>3</v>
      </c>
      <c r="P21" s="4" t="s">
        <v>6</v>
      </c>
      <c r="Q21" s="4" t="s">
        <v>6</v>
      </c>
      <c r="R21" s="4" t="s">
        <v>6</v>
      </c>
      <c r="S21" s="26" t="s">
        <v>6</v>
      </c>
      <c r="T21" s="4" t="s">
        <v>6</v>
      </c>
      <c r="U21" s="4" t="s">
        <v>6</v>
      </c>
      <c r="V21" s="4" t="s">
        <v>6</v>
      </c>
      <c r="W21" s="4" t="s">
        <v>6</v>
      </c>
      <c r="X21" s="4" t="s">
        <v>6</v>
      </c>
      <c r="Y21" s="4" t="s">
        <v>6</v>
      </c>
      <c r="Z21" s="4" t="s">
        <v>6</v>
      </c>
      <c r="AA21" s="26" t="s">
        <v>6</v>
      </c>
      <c r="AB21" s="4" t="s">
        <v>6</v>
      </c>
      <c r="AC21" s="4" t="s">
        <v>6</v>
      </c>
      <c r="AD21" s="4" t="s">
        <v>6</v>
      </c>
      <c r="AE21" s="4" t="s">
        <v>6</v>
      </c>
      <c r="AF21" s="4" t="s">
        <v>6</v>
      </c>
      <c r="AG21" s="4" t="s">
        <v>6</v>
      </c>
      <c r="AH21" s="4" t="s">
        <v>6</v>
      </c>
      <c r="AI21" s="26" t="s">
        <v>6</v>
      </c>
      <c r="AJ21" s="25" t="s">
        <v>6</v>
      </c>
      <c r="AK21" s="4" t="s">
        <v>6</v>
      </c>
      <c r="AL21" s="4" t="s">
        <v>6</v>
      </c>
      <c r="AM21" s="4" t="s">
        <v>6</v>
      </c>
      <c r="AN21" s="4" t="s">
        <v>6</v>
      </c>
      <c r="AO21" s="4" t="s">
        <v>6</v>
      </c>
      <c r="AP21" s="4" t="s">
        <v>6</v>
      </c>
      <c r="AQ21" s="30" t="s">
        <v>6</v>
      </c>
      <c r="AR21" s="4" t="s">
        <v>6</v>
      </c>
      <c r="AS21" s="4" t="s">
        <v>6</v>
      </c>
      <c r="AT21" s="4" t="s">
        <v>6</v>
      </c>
      <c r="AU21" s="4" t="s">
        <v>6</v>
      </c>
      <c r="AV21" s="4" t="s">
        <v>6</v>
      </c>
      <c r="AW21" s="4" t="s">
        <v>6</v>
      </c>
      <c r="AX21" s="4" t="s">
        <v>6</v>
      </c>
      <c r="AY21" s="30" t="s">
        <v>6</v>
      </c>
      <c r="AZ21" s="4" t="s">
        <v>6</v>
      </c>
      <c r="BA21" s="4" t="s">
        <v>6</v>
      </c>
      <c r="BB21" s="4" t="s">
        <v>6</v>
      </c>
      <c r="BC21" s="4" t="s">
        <v>6</v>
      </c>
      <c r="BD21" s="4" t="s">
        <v>6</v>
      </c>
      <c r="BE21" s="4" t="s">
        <v>6</v>
      </c>
      <c r="BF21" s="4" t="s">
        <v>6</v>
      </c>
      <c r="BG21" s="30" t="s">
        <v>6</v>
      </c>
      <c r="BH21" s="4" t="s">
        <v>6</v>
      </c>
      <c r="BI21" s="4" t="s">
        <v>6</v>
      </c>
      <c r="BJ21" s="4" t="s">
        <v>6</v>
      </c>
      <c r="BK21" s="4" t="s">
        <v>6</v>
      </c>
      <c r="BL21" s="4" t="s">
        <v>6</v>
      </c>
      <c r="BM21" s="4" t="s">
        <v>6</v>
      </c>
      <c r="BN21" s="4" t="s">
        <v>6</v>
      </c>
      <c r="BO21" s="30" t="s">
        <v>6</v>
      </c>
      <c r="BR21" s="12"/>
      <c r="BS21" s="20"/>
    </row>
    <row r="22" spans="2:74" ht="13.8" customHeight="1" x14ac:dyDescent="0.3">
      <c r="N22" s="4">
        <v>0</v>
      </c>
      <c r="O22" s="4">
        <v>0</v>
      </c>
      <c r="P22" s="4">
        <f t="shared" ref="P22:BO22" si="9">P20*1</f>
        <v>1</v>
      </c>
      <c r="Q22" s="4">
        <f t="shared" si="9"/>
        <v>1</v>
      </c>
      <c r="R22" s="4">
        <f t="shared" si="9"/>
        <v>1</v>
      </c>
      <c r="S22" s="4">
        <f t="shared" si="9"/>
        <v>1</v>
      </c>
      <c r="T22" s="4">
        <f t="shared" si="9"/>
        <v>1</v>
      </c>
      <c r="U22" s="4">
        <f t="shared" si="9"/>
        <v>1</v>
      </c>
      <c r="V22" s="4">
        <f t="shared" si="9"/>
        <v>1</v>
      </c>
      <c r="W22" s="4">
        <f t="shared" si="9"/>
        <v>1</v>
      </c>
      <c r="X22" s="4">
        <f t="shared" si="9"/>
        <v>1</v>
      </c>
      <c r="Y22" s="4">
        <f t="shared" si="9"/>
        <v>1</v>
      </c>
      <c r="Z22" s="4">
        <f t="shared" si="9"/>
        <v>1</v>
      </c>
      <c r="AA22" s="4">
        <f t="shared" si="9"/>
        <v>1</v>
      </c>
      <c r="AB22" s="4">
        <f t="shared" si="9"/>
        <v>1</v>
      </c>
      <c r="AC22" s="4">
        <f t="shared" si="9"/>
        <v>1</v>
      </c>
      <c r="AD22" s="4">
        <f t="shared" si="9"/>
        <v>1</v>
      </c>
      <c r="AE22" s="4">
        <f t="shared" si="9"/>
        <v>1</v>
      </c>
      <c r="AF22" s="4">
        <f t="shared" si="9"/>
        <v>1</v>
      </c>
      <c r="AG22" s="4">
        <f t="shared" si="9"/>
        <v>1</v>
      </c>
      <c r="AH22" s="4">
        <f t="shared" si="9"/>
        <v>1</v>
      </c>
      <c r="AI22" s="4">
        <f t="shared" si="9"/>
        <v>1</v>
      </c>
      <c r="AJ22" s="4">
        <f t="shared" si="9"/>
        <v>1</v>
      </c>
      <c r="AK22" s="4">
        <f t="shared" si="9"/>
        <v>1</v>
      </c>
      <c r="AL22" s="4">
        <f t="shared" si="9"/>
        <v>1</v>
      </c>
      <c r="AM22" s="4">
        <f t="shared" si="9"/>
        <v>1</v>
      </c>
      <c r="AN22" s="4">
        <f t="shared" si="9"/>
        <v>1</v>
      </c>
      <c r="AO22" s="4">
        <f t="shared" si="9"/>
        <v>1</v>
      </c>
      <c r="AP22" s="4">
        <f t="shared" si="9"/>
        <v>1</v>
      </c>
      <c r="AQ22" s="4">
        <f t="shared" si="9"/>
        <v>1</v>
      </c>
      <c r="AR22" s="4">
        <f t="shared" si="9"/>
        <v>1</v>
      </c>
      <c r="AS22" s="4">
        <f t="shared" si="9"/>
        <v>1</v>
      </c>
      <c r="AT22" s="4">
        <f t="shared" si="9"/>
        <v>1</v>
      </c>
      <c r="AU22" s="4">
        <f t="shared" si="9"/>
        <v>1</v>
      </c>
      <c r="AV22" s="4">
        <f t="shared" si="9"/>
        <v>1</v>
      </c>
      <c r="AW22" s="4">
        <f t="shared" si="9"/>
        <v>1</v>
      </c>
      <c r="AX22" s="4">
        <f t="shared" si="9"/>
        <v>1</v>
      </c>
      <c r="AY22" s="4">
        <f t="shared" si="9"/>
        <v>1</v>
      </c>
      <c r="AZ22" s="4">
        <f t="shared" si="9"/>
        <v>1</v>
      </c>
      <c r="BA22" s="4">
        <f t="shared" si="9"/>
        <v>1</v>
      </c>
      <c r="BB22" s="4">
        <f t="shared" si="9"/>
        <v>1</v>
      </c>
      <c r="BC22" s="4">
        <f t="shared" si="9"/>
        <v>1</v>
      </c>
      <c r="BD22" s="4">
        <f t="shared" si="9"/>
        <v>1</v>
      </c>
      <c r="BE22" s="4">
        <f t="shared" si="9"/>
        <v>1</v>
      </c>
      <c r="BF22" s="4">
        <f t="shared" si="9"/>
        <v>1</v>
      </c>
      <c r="BG22" s="4">
        <f t="shared" si="9"/>
        <v>1</v>
      </c>
      <c r="BH22" s="4">
        <f t="shared" si="9"/>
        <v>1</v>
      </c>
      <c r="BI22" s="4">
        <f t="shared" si="9"/>
        <v>1</v>
      </c>
      <c r="BJ22" s="4">
        <f t="shared" si="9"/>
        <v>1</v>
      </c>
      <c r="BK22" s="4">
        <f t="shared" si="9"/>
        <v>1</v>
      </c>
      <c r="BL22" s="4">
        <f t="shared" si="9"/>
        <v>1</v>
      </c>
      <c r="BM22" s="4">
        <f t="shared" si="9"/>
        <v>1</v>
      </c>
      <c r="BN22" s="4">
        <f t="shared" si="9"/>
        <v>1</v>
      </c>
      <c r="BO22" s="4">
        <f t="shared" si="9"/>
        <v>1</v>
      </c>
      <c r="BP22" s="19">
        <f>SUM(D22:BO22)</f>
        <v>52</v>
      </c>
      <c r="BQ22" s="12">
        <f>BQ20</f>
        <v>262144</v>
      </c>
      <c r="BR22" s="12">
        <f t="shared" si="4"/>
        <v>13631488</v>
      </c>
      <c r="BS22" s="21">
        <f>BS20/2</f>
        <v>1.5625E-2</v>
      </c>
      <c r="BT22" s="12">
        <f>BP22*BQ22*BS22</f>
        <v>212992</v>
      </c>
      <c r="BU22" s="1">
        <f>BP22*BS22</f>
        <v>0.8125</v>
      </c>
    </row>
    <row r="23" spans="2:74" ht="15.6" x14ac:dyDescent="0.3">
      <c r="B23" s="2" t="s">
        <v>0</v>
      </c>
      <c r="P23" s="4" t="s">
        <v>4</v>
      </c>
      <c r="Q23" s="4" t="s">
        <v>3</v>
      </c>
      <c r="R23" s="4" t="s">
        <v>6</v>
      </c>
      <c r="S23" s="26" t="s">
        <v>6</v>
      </c>
      <c r="T23" s="4" t="s">
        <v>6</v>
      </c>
      <c r="U23" s="4" t="s">
        <v>6</v>
      </c>
      <c r="V23" s="4" t="s">
        <v>6</v>
      </c>
      <c r="W23" s="4" t="s">
        <v>6</v>
      </c>
      <c r="X23" s="4" t="s">
        <v>6</v>
      </c>
      <c r="Y23" s="4" t="s">
        <v>6</v>
      </c>
      <c r="Z23" s="4" t="s">
        <v>6</v>
      </c>
      <c r="AA23" s="26" t="s">
        <v>6</v>
      </c>
      <c r="AB23" s="4" t="s">
        <v>6</v>
      </c>
      <c r="AC23" s="4" t="s">
        <v>6</v>
      </c>
      <c r="AD23" s="4" t="s">
        <v>6</v>
      </c>
      <c r="AE23" s="4" t="s">
        <v>6</v>
      </c>
      <c r="AF23" s="4" t="s">
        <v>6</v>
      </c>
      <c r="AG23" s="4" t="s">
        <v>6</v>
      </c>
      <c r="AH23" s="4" t="s">
        <v>6</v>
      </c>
      <c r="AI23" s="26" t="s">
        <v>6</v>
      </c>
      <c r="AJ23" s="25" t="s">
        <v>6</v>
      </c>
      <c r="AK23" s="4" t="s">
        <v>6</v>
      </c>
      <c r="AL23" s="4" t="s">
        <v>6</v>
      </c>
      <c r="AM23" s="4" t="s">
        <v>6</v>
      </c>
      <c r="AN23" s="4" t="s">
        <v>6</v>
      </c>
      <c r="AO23" s="4" t="s">
        <v>6</v>
      </c>
      <c r="AP23" s="4" t="s">
        <v>6</v>
      </c>
      <c r="AQ23" s="30" t="s">
        <v>6</v>
      </c>
      <c r="AR23" s="4" t="s">
        <v>6</v>
      </c>
      <c r="AS23" s="4" t="s">
        <v>6</v>
      </c>
      <c r="AT23" s="4" t="s">
        <v>6</v>
      </c>
      <c r="AU23" s="4" t="s">
        <v>6</v>
      </c>
      <c r="AV23" s="4" t="s">
        <v>6</v>
      </c>
      <c r="AW23" s="4" t="s">
        <v>6</v>
      </c>
      <c r="AX23" s="4" t="s">
        <v>6</v>
      </c>
      <c r="AY23" s="30" t="s">
        <v>6</v>
      </c>
      <c r="AZ23" s="4" t="s">
        <v>6</v>
      </c>
      <c r="BA23" s="4" t="s">
        <v>6</v>
      </c>
      <c r="BB23" s="4" t="s">
        <v>6</v>
      </c>
      <c r="BC23" s="4" t="s">
        <v>6</v>
      </c>
      <c r="BD23" s="4" t="s">
        <v>6</v>
      </c>
      <c r="BE23" s="4" t="s">
        <v>6</v>
      </c>
      <c r="BF23" s="4" t="s">
        <v>6</v>
      </c>
      <c r="BG23" s="30" t="s">
        <v>6</v>
      </c>
      <c r="BH23" s="4" t="s">
        <v>6</v>
      </c>
      <c r="BI23" s="4" t="s">
        <v>6</v>
      </c>
      <c r="BJ23" s="4" t="s">
        <v>6</v>
      </c>
      <c r="BK23" s="4" t="s">
        <v>6</v>
      </c>
      <c r="BL23" s="4" t="s">
        <v>6</v>
      </c>
      <c r="BM23" s="4" t="s">
        <v>6</v>
      </c>
      <c r="BN23" s="4" t="s">
        <v>6</v>
      </c>
      <c r="BO23" s="30" t="s">
        <v>6</v>
      </c>
      <c r="BR23" s="12"/>
      <c r="BS23" s="20"/>
    </row>
    <row r="24" spans="2:74" ht="13.8" customHeight="1" x14ac:dyDescent="0.3">
      <c r="P24" s="4">
        <v>0</v>
      </c>
      <c r="Q24" s="4">
        <v>0</v>
      </c>
      <c r="R24" s="4">
        <f t="shared" ref="R24:BO24" si="10">R22*1</f>
        <v>1</v>
      </c>
      <c r="S24" s="4">
        <f t="shared" si="10"/>
        <v>1</v>
      </c>
      <c r="T24" s="4">
        <f t="shared" si="10"/>
        <v>1</v>
      </c>
      <c r="U24" s="4">
        <f t="shared" si="10"/>
        <v>1</v>
      </c>
      <c r="V24" s="4">
        <f t="shared" si="10"/>
        <v>1</v>
      </c>
      <c r="W24" s="4">
        <f t="shared" si="10"/>
        <v>1</v>
      </c>
      <c r="X24" s="4">
        <f t="shared" si="10"/>
        <v>1</v>
      </c>
      <c r="Y24" s="4">
        <f t="shared" si="10"/>
        <v>1</v>
      </c>
      <c r="Z24" s="4">
        <f t="shared" si="10"/>
        <v>1</v>
      </c>
      <c r="AA24" s="4">
        <f t="shared" si="10"/>
        <v>1</v>
      </c>
      <c r="AB24" s="4">
        <f t="shared" si="10"/>
        <v>1</v>
      </c>
      <c r="AC24" s="4">
        <f t="shared" si="10"/>
        <v>1</v>
      </c>
      <c r="AD24" s="4">
        <f t="shared" si="10"/>
        <v>1</v>
      </c>
      <c r="AE24" s="4">
        <f t="shared" si="10"/>
        <v>1</v>
      </c>
      <c r="AF24" s="4">
        <f t="shared" si="10"/>
        <v>1</v>
      </c>
      <c r="AG24" s="4">
        <f t="shared" si="10"/>
        <v>1</v>
      </c>
      <c r="AH24" s="4">
        <f t="shared" si="10"/>
        <v>1</v>
      </c>
      <c r="AI24" s="4">
        <f t="shared" si="10"/>
        <v>1</v>
      </c>
      <c r="AJ24" s="4">
        <f t="shared" si="10"/>
        <v>1</v>
      </c>
      <c r="AK24" s="4">
        <f t="shared" si="10"/>
        <v>1</v>
      </c>
      <c r="AL24" s="4">
        <f t="shared" si="10"/>
        <v>1</v>
      </c>
      <c r="AM24" s="4">
        <f t="shared" si="10"/>
        <v>1</v>
      </c>
      <c r="AN24" s="4">
        <f t="shared" si="10"/>
        <v>1</v>
      </c>
      <c r="AO24" s="4">
        <f t="shared" si="10"/>
        <v>1</v>
      </c>
      <c r="AP24" s="4">
        <f t="shared" si="10"/>
        <v>1</v>
      </c>
      <c r="AQ24" s="4">
        <f t="shared" si="10"/>
        <v>1</v>
      </c>
      <c r="AR24" s="4">
        <f t="shared" si="10"/>
        <v>1</v>
      </c>
      <c r="AS24" s="4">
        <f t="shared" si="10"/>
        <v>1</v>
      </c>
      <c r="AT24" s="4">
        <f t="shared" si="10"/>
        <v>1</v>
      </c>
      <c r="AU24" s="4">
        <f t="shared" si="10"/>
        <v>1</v>
      </c>
      <c r="AV24" s="4">
        <f t="shared" si="10"/>
        <v>1</v>
      </c>
      <c r="AW24" s="4">
        <f t="shared" si="10"/>
        <v>1</v>
      </c>
      <c r="AX24" s="4">
        <f t="shared" si="10"/>
        <v>1</v>
      </c>
      <c r="AY24" s="4">
        <f t="shared" si="10"/>
        <v>1</v>
      </c>
      <c r="AZ24" s="4">
        <f t="shared" si="10"/>
        <v>1</v>
      </c>
      <c r="BA24" s="4">
        <f t="shared" si="10"/>
        <v>1</v>
      </c>
      <c r="BB24" s="4">
        <f t="shared" si="10"/>
        <v>1</v>
      </c>
      <c r="BC24" s="4">
        <f t="shared" si="10"/>
        <v>1</v>
      </c>
      <c r="BD24" s="4">
        <f t="shared" si="10"/>
        <v>1</v>
      </c>
      <c r="BE24" s="4">
        <f t="shared" si="10"/>
        <v>1</v>
      </c>
      <c r="BF24" s="4">
        <f t="shared" si="10"/>
        <v>1</v>
      </c>
      <c r="BG24" s="4">
        <f t="shared" si="10"/>
        <v>1</v>
      </c>
      <c r="BH24" s="4">
        <f t="shared" si="10"/>
        <v>1</v>
      </c>
      <c r="BI24" s="4">
        <f t="shared" si="10"/>
        <v>1</v>
      </c>
      <c r="BJ24" s="4">
        <f t="shared" si="10"/>
        <v>1</v>
      </c>
      <c r="BK24" s="4">
        <f t="shared" si="10"/>
        <v>1</v>
      </c>
      <c r="BL24" s="4">
        <f t="shared" si="10"/>
        <v>1</v>
      </c>
      <c r="BM24" s="4">
        <f t="shared" si="10"/>
        <v>1</v>
      </c>
      <c r="BN24" s="4">
        <f t="shared" si="10"/>
        <v>1</v>
      </c>
      <c r="BO24" s="4">
        <f t="shared" si="10"/>
        <v>1</v>
      </c>
      <c r="BP24" s="19">
        <f>SUM(D24:BO24)</f>
        <v>50</v>
      </c>
      <c r="BQ24" s="12">
        <f>BQ22</f>
        <v>262144</v>
      </c>
      <c r="BR24" s="12">
        <f t="shared" si="4"/>
        <v>13107200</v>
      </c>
      <c r="BS24" s="21">
        <f>BS22/2</f>
        <v>7.8125E-3</v>
      </c>
      <c r="BT24" s="12">
        <f>BP24*BQ24*BS24</f>
        <v>102400</v>
      </c>
      <c r="BU24" s="1">
        <f>BP24*BS24</f>
        <v>0.390625</v>
      </c>
    </row>
    <row r="25" spans="2:74" ht="13.8" customHeight="1" x14ac:dyDescent="0.3">
      <c r="C25" s="7" t="s">
        <v>1</v>
      </c>
      <c r="D25" s="4" t="s">
        <v>4</v>
      </c>
      <c r="R25" s="4" t="s">
        <v>4</v>
      </c>
      <c r="S25" s="26" t="s">
        <v>3</v>
      </c>
      <c r="T25" s="4" t="s">
        <v>6</v>
      </c>
      <c r="U25" s="4" t="s">
        <v>6</v>
      </c>
      <c r="V25" s="4" t="s">
        <v>6</v>
      </c>
      <c r="W25" s="4" t="s">
        <v>6</v>
      </c>
      <c r="X25" s="4" t="s">
        <v>6</v>
      </c>
      <c r="Y25" s="4" t="s">
        <v>6</v>
      </c>
      <c r="Z25" s="4" t="s">
        <v>6</v>
      </c>
      <c r="AA25" s="26" t="s">
        <v>6</v>
      </c>
      <c r="AB25" s="4" t="s">
        <v>6</v>
      </c>
      <c r="AC25" s="4" t="s">
        <v>6</v>
      </c>
      <c r="AD25" s="4" t="s">
        <v>6</v>
      </c>
      <c r="AE25" s="4" t="s">
        <v>6</v>
      </c>
      <c r="AF25" s="4" t="s">
        <v>6</v>
      </c>
      <c r="AG25" s="4" t="s">
        <v>6</v>
      </c>
      <c r="AH25" s="4" t="s">
        <v>6</v>
      </c>
      <c r="AI25" s="26" t="s">
        <v>6</v>
      </c>
      <c r="AJ25" s="25" t="s">
        <v>6</v>
      </c>
      <c r="AK25" s="4" t="s">
        <v>6</v>
      </c>
      <c r="AL25" s="4" t="s">
        <v>6</v>
      </c>
      <c r="AM25" s="4" t="s">
        <v>6</v>
      </c>
      <c r="AN25" s="4" t="s">
        <v>6</v>
      </c>
      <c r="AO25" s="4" t="s">
        <v>6</v>
      </c>
      <c r="AP25" s="4" t="s">
        <v>6</v>
      </c>
      <c r="AQ25" s="30" t="s">
        <v>6</v>
      </c>
      <c r="AR25" s="4" t="s">
        <v>6</v>
      </c>
      <c r="AS25" s="4" t="s">
        <v>6</v>
      </c>
      <c r="AT25" s="4" t="s">
        <v>6</v>
      </c>
      <c r="AU25" s="4" t="s">
        <v>6</v>
      </c>
      <c r="AV25" s="4" t="s">
        <v>6</v>
      </c>
      <c r="AW25" s="4" t="s">
        <v>6</v>
      </c>
      <c r="AX25" s="4" t="s">
        <v>6</v>
      </c>
      <c r="AY25" s="30" t="s">
        <v>6</v>
      </c>
      <c r="AZ25" s="4" t="s">
        <v>6</v>
      </c>
      <c r="BA25" s="4" t="s">
        <v>6</v>
      </c>
      <c r="BB25" s="4" t="s">
        <v>6</v>
      </c>
      <c r="BC25" s="4" t="s">
        <v>6</v>
      </c>
      <c r="BD25" s="4" t="s">
        <v>6</v>
      </c>
      <c r="BE25" s="4" t="s">
        <v>6</v>
      </c>
      <c r="BF25" s="4" t="s">
        <v>6</v>
      </c>
      <c r="BG25" s="30" t="s">
        <v>6</v>
      </c>
      <c r="BH25" s="4" t="s">
        <v>6</v>
      </c>
      <c r="BI25" s="4" t="s">
        <v>6</v>
      </c>
      <c r="BJ25" s="4" t="s">
        <v>6</v>
      </c>
      <c r="BK25" s="4" t="s">
        <v>6</v>
      </c>
      <c r="BL25" s="4" t="s">
        <v>6</v>
      </c>
      <c r="BM25" s="4" t="s">
        <v>6</v>
      </c>
      <c r="BN25" s="4" t="s">
        <v>6</v>
      </c>
      <c r="BO25" s="30" t="s">
        <v>6</v>
      </c>
      <c r="BR25" s="12"/>
      <c r="BS25" s="20"/>
    </row>
    <row r="26" spans="2:74" ht="13.8" customHeight="1" x14ac:dyDescent="0.3">
      <c r="C26" s="7" t="s">
        <v>2</v>
      </c>
      <c r="D26" s="4" t="s">
        <v>3</v>
      </c>
      <c r="R26" s="4">
        <v>0</v>
      </c>
      <c r="S26" s="26">
        <v>0</v>
      </c>
      <c r="T26" s="4">
        <f t="shared" ref="T26:BO26" si="11">T24*1</f>
        <v>1</v>
      </c>
      <c r="U26" s="4">
        <f t="shared" si="11"/>
        <v>1</v>
      </c>
      <c r="V26" s="4">
        <f t="shared" si="11"/>
        <v>1</v>
      </c>
      <c r="W26" s="4">
        <f t="shared" si="11"/>
        <v>1</v>
      </c>
      <c r="X26" s="4">
        <f t="shared" si="11"/>
        <v>1</v>
      </c>
      <c r="Y26" s="4">
        <f t="shared" si="11"/>
        <v>1</v>
      </c>
      <c r="Z26" s="4">
        <f t="shared" si="11"/>
        <v>1</v>
      </c>
      <c r="AA26" s="4">
        <f t="shared" si="11"/>
        <v>1</v>
      </c>
      <c r="AB26" s="4">
        <f t="shared" si="11"/>
        <v>1</v>
      </c>
      <c r="AC26" s="4">
        <f t="shared" si="11"/>
        <v>1</v>
      </c>
      <c r="AD26" s="4">
        <f t="shared" si="11"/>
        <v>1</v>
      </c>
      <c r="AE26" s="4">
        <f t="shared" si="11"/>
        <v>1</v>
      </c>
      <c r="AF26" s="4">
        <f t="shared" si="11"/>
        <v>1</v>
      </c>
      <c r="AG26" s="4">
        <f t="shared" si="11"/>
        <v>1</v>
      </c>
      <c r="AH26" s="4">
        <f t="shared" si="11"/>
        <v>1</v>
      </c>
      <c r="AI26" s="4">
        <f t="shared" si="11"/>
        <v>1</v>
      </c>
      <c r="AJ26" s="4">
        <f t="shared" si="11"/>
        <v>1</v>
      </c>
      <c r="AK26" s="4">
        <f t="shared" si="11"/>
        <v>1</v>
      </c>
      <c r="AL26" s="4">
        <f t="shared" si="11"/>
        <v>1</v>
      </c>
      <c r="AM26" s="4">
        <f t="shared" si="11"/>
        <v>1</v>
      </c>
      <c r="AN26" s="4">
        <f t="shared" si="11"/>
        <v>1</v>
      </c>
      <c r="AO26" s="4">
        <f t="shared" si="11"/>
        <v>1</v>
      </c>
      <c r="AP26" s="4">
        <f t="shared" si="11"/>
        <v>1</v>
      </c>
      <c r="AQ26" s="4">
        <f t="shared" si="11"/>
        <v>1</v>
      </c>
      <c r="AR26" s="4">
        <f t="shared" si="11"/>
        <v>1</v>
      </c>
      <c r="AS26" s="4">
        <f t="shared" si="11"/>
        <v>1</v>
      </c>
      <c r="AT26" s="4">
        <f t="shared" si="11"/>
        <v>1</v>
      </c>
      <c r="AU26" s="4">
        <f t="shared" si="11"/>
        <v>1</v>
      </c>
      <c r="AV26" s="4">
        <f t="shared" si="11"/>
        <v>1</v>
      </c>
      <c r="AW26" s="4">
        <f t="shared" si="11"/>
        <v>1</v>
      </c>
      <c r="AX26" s="4">
        <f t="shared" si="11"/>
        <v>1</v>
      </c>
      <c r="AY26" s="4">
        <f t="shared" si="11"/>
        <v>1</v>
      </c>
      <c r="AZ26" s="4">
        <f t="shared" si="11"/>
        <v>1</v>
      </c>
      <c r="BA26" s="4">
        <f t="shared" si="11"/>
        <v>1</v>
      </c>
      <c r="BB26" s="4">
        <f t="shared" si="11"/>
        <v>1</v>
      </c>
      <c r="BC26" s="4">
        <f t="shared" si="11"/>
        <v>1</v>
      </c>
      <c r="BD26" s="4">
        <f t="shared" si="11"/>
        <v>1</v>
      </c>
      <c r="BE26" s="4">
        <f t="shared" si="11"/>
        <v>1</v>
      </c>
      <c r="BF26" s="4">
        <f t="shared" si="11"/>
        <v>1</v>
      </c>
      <c r="BG26" s="4">
        <f t="shared" si="11"/>
        <v>1</v>
      </c>
      <c r="BH26" s="4">
        <f t="shared" si="11"/>
        <v>1</v>
      </c>
      <c r="BI26" s="4">
        <f t="shared" si="11"/>
        <v>1</v>
      </c>
      <c r="BJ26" s="4">
        <f t="shared" si="11"/>
        <v>1</v>
      </c>
      <c r="BK26" s="4">
        <f t="shared" si="11"/>
        <v>1</v>
      </c>
      <c r="BL26" s="4">
        <f t="shared" si="11"/>
        <v>1</v>
      </c>
      <c r="BM26" s="4">
        <f t="shared" si="11"/>
        <v>1</v>
      </c>
      <c r="BN26" s="4">
        <f t="shared" si="11"/>
        <v>1</v>
      </c>
      <c r="BO26" s="4">
        <f t="shared" si="11"/>
        <v>1</v>
      </c>
      <c r="BP26" s="19">
        <f>SUM(D26:BO26)</f>
        <v>48</v>
      </c>
      <c r="BQ26" s="12">
        <f>BQ12</f>
        <v>262144</v>
      </c>
      <c r="BR26" s="12">
        <f t="shared" si="4"/>
        <v>12582912</v>
      </c>
      <c r="BS26" s="21">
        <f>BS24/2</f>
        <v>3.90625E-3</v>
      </c>
      <c r="BT26" s="12">
        <f>BP26*BQ26*BS26</f>
        <v>49152</v>
      </c>
      <c r="BU26" s="1">
        <f>BP26*BS26</f>
        <v>0.1875</v>
      </c>
    </row>
    <row r="27" spans="2:74" ht="13.8" customHeight="1" x14ac:dyDescent="0.3">
      <c r="C27" s="7" t="s">
        <v>5</v>
      </c>
      <c r="D27" s="4" t="s">
        <v>6</v>
      </c>
      <c r="T27" s="4" t="s">
        <v>4</v>
      </c>
      <c r="U27" s="4" t="s">
        <v>3</v>
      </c>
      <c r="V27" s="4" t="s">
        <v>6</v>
      </c>
      <c r="W27" s="4" t="s">
        <v>6</v>
      </c>
      <c r="X27" s="4" t="s">
        <v>6</v>
      </c>
      <c r="Y27" s="4" t="s">
        <v>6</v>
      </c>
      <c r="Z27" s="4" t="s">
        <v>6</v>
      </c>
      <c r="AA27" s="26" t="s">
        <v>6</v>
      </c>
      <c r="AB27" s="4" t="s">
        <v>6</v>
      </c>
      <c r="AC27" s="4" t="s">
        <v>6</v>
      </c>
      <c r="AD27" s="4" t="s">
        <v>6</v>
      </c>
      <c r="AE27" s="4" t="s">
        <v>6</v>
      </c>
      <c r="AF27" s="4" t="s">
        <v>6</v>
      </c>
      <c r="AG27" s="4" t="s">
        <v>6</v>
      </c>
      <c r="AH27" s="4" t="s">
        <v>6</v>
      </c>
      <c r="AI27" s="26" t="s">
        <v>6</v>
      </c>
      <c r="AJ27" s="25" t="s">
        <v>6</v>
      </c>
      <c r="AK27" s="4" t="s">
        <v>6</v>
      </c>
      <c r="AL27" s="4" t="s">
        <v>6</v>
      </c>
      <c r="AM27" s="4" t="s">
        <v>6</v>
      </c>
      <c r="AN27" s="4" t="s">
        <v>6</v>
      </c>
      <c r="AO27" s="4" t="s">
        <v>6</v>
      </c>
      <c r="AP27" s="4" t="s">
        <v>6</v>
      </c>
      <c r="AQ27" s="30" t="s">
        <v>6</v>
      </c>
      <c r="AR27" s="4" t="s">
        <v>6</v>
      </c>
      <c r="AS27" s="4" t="s">
        <v>6</v>
      </c>
      <c r="AT27" s="4" t="s">
        <v>6</v>
      </c>
      <c r="AU27" s="4" t="s">
        <v>6</v>
      </c>
      <c r="AV27" s="4" t="s">
        <v>6</v>
      </c>
      <c r="AW27" s="4" t="s">
        <v>6</v>
      </c>
      <c r="AX27" s="4" t="s">
        <v>6</v>
      </c>
      <c r="AY27" s="30" t="s">
        <v>6</v>
      </c>
      <c r="AZ27" s="4" t="s">
        <v>6</v>
      </c>
      <c r="BA27" s="4" t="s">
        <v>6</v>
      </c>
      <c r="BB27" s="4" t="s">
        <v>6</v>
      </c>
      <c r="BC27" s="4" t="s">
        <v>6</v>
      </c>
      <c r="BD27" s="4" t="s">
        <v>6</v>
      </c>
      <c r="BE27" s="4" t="s">
        <v>6</v>
      </c>
      <c r="BF27" s="4" t="s">
        <v>6</v>
      </c>
      <c r="BG27" s="30" t="s">
        <v>6</v>
      </c>
      <c r="BH27" s="4" t="s">
        <v>6</v>
      </c>
      <c r="BI27" s="4" t="s">
        <v>6</v>
      </c>
      <c r="BJ27" s="4" t="s">
        <v>6</v>
      </c>
      <c r="BK27" s="4" t="s">
        <v>6</v>
      </c>
      <c r="BL27" s="4" t="s">
        <v>6</v>
      </c>
      <c r="BM27" s="4" t="s">
        <v>6</v>
      </c>
      <c r="BN27" s="4" t="s">
        <v>6</v>
      </c>
      <c r="BO27" s="30" t="s">
        <v>6</v>
      </c>
      <c r="BR27" s="12"/>
      <c r="BS27" s="20"/>
    </row>
    <row r="28" spans="2:74" ht="13.8" customHeight="1" x14ac:dyDescent="0.3">
      <c r="C28" s="7" t="s">
        <v>8</v>
      </c>
      <c r="T28" s="4">
        <v>0</v>
      </c>
      <c r="U28" s="4">
        <v>0</v>
      </c>
      <c r="V28" s="4">
        <f t="shared" ref="V28:BO28" si="12">V26*1</f>
        <v>1</v>
      </c>
      <c r="W28" s="4">
        <f t="shared" si="12"/>
        <v>1</v>
      </c>
      <c r="X28" s="4">
        <f t="shared" si="12"/>
        <v>1</v>
      </c>
      <c r="Y28" s="4">
        <f t="shared" si="12"/>
        <v>1</v>
      </c>
      <c r="Z28" s="4">
        <f t="shared" si="12"/>
        <v>1</v>
      </c>
      <c r="AA28" s="4">
        <f t="shared" si="12"/>
        <v>1</v>
      </c>
      <c r="AB28" s="4">
        <f t="shared" si="12"/>
        <v>1</v>
      </c>
      <c r="AC28" s="4">
        <f t="shared" si="12"/>
        <v>1</v>
      </c>
      <c r="AD28" s="4">
        <f t="shared" si="12"/>
        <v>1</v>
      </c>
      <c r="AE28" s="4">
        <f t="shared" si="12"/>
        <v>1</v>
      </c>
      <c r="AF28" s="4">
        <f t="shared" si="12"/>
        <v>1</v>
      </c>
      <c r="AG28" s="4">
        <f t="shared" si="12"/>
        <v>1</v>
      </c>
      <c r="AH28" s="4">
        <f t="shared" si="12"/>
        <v>1</v>
      </c>
      <c r="AI28" s="4">
        <f t="shared" si="12"/>
        <v>1</v>
      </c>
      <c r="AJ28" s="4">
        <f t="shared" si="12"/>
        <v>1</v>
      </c>
      <c r="AK28" s="4">
        <f t="shared" si="12"/>
        <v>1</v>
      </c>
      <c r="AL28" s="4">
        <f t="shared" si="12"/>
        <v>1</v>
      </c>
      <c r="AM28" s="4">
        <f t="shared" si="12"/>
        <v>1</v>
      </c>
      <c r="AN28" s="4">
        <f t="shared" si="12"/>
        <v>1</v>
      </c>
      <c r="AO28" s="4">
        <f t="shared" si="12"/>
        <v>1</v>
      </c>
      <c r="AP28" s="4">
        <f t="shared" si="12"/>
        <v>1</v>
      </c>
      <c r="AQ28" s="4">
        <f t="shared" si="12"/>
        <v>1</v>
      </c>
      <c r="AR28" s="4">
        <f t="shared" si="12"/>
        <v>1</v>
      </c>
      <c r="AS28" s="4">
        <f t="shared" si="12"/>
        <v>1</v>
      </c>
      <c r="AT28" s="4">
        <f t="shared" si="12"/>
        <v>1</v>
      </c>
      <c r="AU28" s="4">
        <f t="shared" si="12"/>
        <v>1</v>
      </c>
      <c r="AV28" s="4">
        <f t="shared" si="12"/>
        <v>1</v>
      </c>
      <c r="AW28" s="4">
        <f t="shared" si="12"/>
        <v>1</v>
      </c>
      <c r="AX28" s="4">
        <f t="shared" si="12"/>
        <v>1</v>
      </c>
      <c r="AY28" s="4">
        <f t="shared" si="12"/>
        <v>1</v>
      </c>
      <c r="AZ28" s="4">
        <f t="shared" si="12"/>
        <v>1</v>
      </c>
      <c r="BA28" s="4">
        <f t="shared" si="12"/>
        <v>1</v>
      </c>
      <c r="BB28" s="4">
        <f t="shared" si="12"/>
        <v>1</v>
      </c>
      <c r="BC28" s="4">
        <f t="shared" si="12"/>
        <v>1</v>
      </c>
      <c r="BD28" s="4">
        <f t="shared" si="12"/>
        <v>1</v>
      </c>
      <c r="BE28" s="4">
        <f t="shared" si="12"/>
        <v>1</v>
      </c>
      <c r="BF28" s="4">
        <f t="shared" si="12"/>
        <v>1</v>
      </c>
      <c r="BG28" s="4">
        <f t="shared" si="12"/>
        <v>1</v>
      </c>
      <c r="BH28" s="4">
        <f t="shared" si="12"/>
        <v>1</v>
      </c>
      <c r="BI28" s="4">
        <f t="shared" si="12"/>
        <v>1</v>
      </c>
      <c r="BJ28" s="4">
        <f t="shared" si="12"/>
        <v>1</v>
      </c>
      <c r="BK28" s="4">
        <f t="shared" si="12"/>
        <v>1</v>
      </c>
      <c r="BL28" s="4">
        <f t="shared" si="12"/>
        <v>1</v>
      </c>
      <c r="BM28" s="4">
        <f t="shared" si="12"/>
        <v>1</v>
      </c>
      <c r="BN28" s="4">
        <f t="shared" si="12"/>
        <v>1</v>
      </c>
      <c r="BO28" s="4">
        <f t="shared" si="12"/>
        <v>1</v>
      </c>
      <c r="BP28" s="19">
        <f>SUM(D28:BO28)</f>
        <v>46</v>
      </c>
      <c r="BQ28" s="12">
        <f>BQ12</f>
        <v>262144</v>
      </c>
      <c r="BR28" s="12">
        <f t="shared" si="4"/>
        <v>12058624</v>
      </c>
      <c r="BS28" s="21">
        <f>BS26/2</f>
        <v>1.953125E-3</v>
      </c>
      <c r="BT28" s="12">
        <f>BP28*BQ28*BS28</f>
        <v>23552</v>
      </c>
      <c r="BU28" s="1">
        <f>BP28*BS28</f>
        <v>8.984375E-2</v>
      </c>
    </row>
    <row r="29" spans="2:74" ht="13.8" customHeight="1" x14ac:dyDescent="0.3">
      <c r="C29" s="7" t="s">
        <v>9</v>
      </c>
      <c r="V29" s="4" t="s">
        <v>4</v>
      </c>
      <c r="W29" s="4" t="s">
        <v>3</v>
      </c>
      <c r="X29" s="4" t="s">
        <v>6</v>
      </c>
      <c r="Y29" s="4" t="s">
        <v>6</v>
      </c>
      <c r="Z29" s="4" t="s">
        <v>6</v>
      </c>
      <c r="AA29" s="26" t="s">
        <v>6</v>
      </c>
      <c r="AB29" s="4" t="s">
        <v>6</v>
      </c>
      <c r="AC29" s="4" t="s">
        <v>6</v>
      </c>
      <c r="AD29" s="4" t="s">
        <v>6</v>
      </c>
      <c r="AE29" s="4" t="s">
        <v>6</v>
      </c>
      <c r="AF29" s="4" t="s">
        <v>6</v>
      </c>
      <c r="AG29" s="4" t="s">
        <v>6</v>
      </c>
      <c r="AH29" s="4" t="s">
        <v>6</v>
      </c>
      <c r="AI29" s="26" t="s">
        <v>6</v>
      </c>
      <c r="AJ29" s="25" t="s">
        <v>6</v>
      </c>
      <c r="AK29" s="4" t="s">
        <v>6</v>
      </c>
      <c r="AL29" s="4" t="s">
        <v>6</v>
      </c>
      <c r="AM29" s="4" t="s">
        <v>6</v>
      </c>
      <c r="AN29" s="4" t="s">
        <v>6</v>
      </c>
      <c r="AO29" s="4" t="s">
        <v>6</v>
      </c>
      <c r="AP29" s="4" t="s">
        <v>6</v>
      </c>
      <c r="AQ29" s="30" t="s">
        <v>6</v>
      </c>
      <c r="AR29" s="4" t="s">
        <v>6</v>
      </c>
      <c r="AS29" s="4" t="s">
        <v>6</v>
      </c>
      <c r="AT29" s="4" t="s">
        <v>6</v>
      </c>
      <c r="AU29" s="4" t="s">
        <v>6</v>
      </c>
      <c r="AV29" s="4" t="s">
        <v>6</v>
      </c>
      <c r="AW29" s="4" t="s">
        <v>6</v>
      </c>
      <c r="AX29" s="4" t="s">
        <v>6</v>
      </c>
      <c r="AY29" s="30" t="s">
        <v>6</v>
      </c>
      <c r="AZ29" s="4" t="s">
        <v>6</v>
      </c>
      <c r="BA29" s="4" t="s">
        <v>6</v>
      </c>
      <c r="BB29" s="4" t="s">
        <v>6</v>
      </c>
      <c r="BC29" s="4" t="s">
        <v>6</v>
      </c>
      <c r="BD29" s="4" t="s">
        <v>6</v>
      </c>
      <c r="BE29" s="4" t="s">
        <v>6</v>
      </c>
      <c r="BF29" s="4" t="s">
        <v>6</v>
      </c>
      <c r="BG29" s="30" t="s">
        <v>6</v>
      </c>
      <c r="BH29" s="4" t="s">
        <v>6</v>
      </c>
      <c r="BI29" s="4" t="s">
        <v>6</v>
      </c>
      <c r="BJ29" s="4" t="s">
        <v>6</v>
      </c>
      <c r="BK29" s="4" t="s">
        <v>6</v>
      </c>
      <c r="BL29" s="4" t="s">
        <v>6</v>
      </c>
      <c r="BM29" s="4" t="s">
        <v>6</v>
      </c>
      <c r="BN29" s="4" t="s">
        <v>6</v>
      </c>
      <c r="BO29" s="30" t="s">
        <v>6</v>
      </c>
      <c r="BR29" s="12"/>
      <c r="BS29" s="20"/>
    </row>
    <row r="30" spans="2:74" ht="13.8" customHeight="1" x14ac:dyDescent="0.3">
      <c r="V30" s="4">
        <v>0</v>
      </c>
      <c r="W30" s="4">
        <v>0</v>
      </c>
      <c r="X30" s="4">
        <f t="shared" ref="X30:BO30" si="13">X28*1</f>
        <v>1</v>
      </c>
      <c r="Y30" s="4">
        <f t="shared" si="13"/>
        <v>1</v>
      </c>
      <c r="Z30" s="4">
        <f t="shared" si="13"/>
        <v>1</v>
      </c>
      <c r="AA30" s="4">
        <f t="shared" si="13"/>
        <v>1</v>
      </c>
      <c r="AB30" s="4">
        <f t="shared" si="13"/>
        <v>1</v>
      </c>
      <c r="AC30" s="4">
        <f t="shared" si="13"/>
        <v>1</v>
      </c>
      <c r="AD30" s="4">
        <f t="shared" si="13"/>
        <v>1</v>
      </c>
      <c r="AE30" s="4">
        <f t="shared" si="13"/>
        <v>1</v>
      </c>
      <c r="AF30" s="4">
        <f t="shared" si="13"/>
        <v>1</v>
      </c>
      <c r="AG30" s="4">
        <f t="shared" si="13"/>
        <v>1</v>
      </c>
      <c r="AH30" s="4">
        <f t="shared" si="13"/>
        <v>1</v>
      </c>
      <c r="AI30" s="4">
        <f t="shared" si="13"/>
        <v>1</v>
      </c>
      <c r="AJ30" s="4">
        <f t="shared" si="13"/>
        <v>1</v>
      </c>
      <c r="AK30" s="4">
        <f t="shared" si="13"/>
        <v>1</v>
      </c>
      <c r="AL30" s="4">
        <f t="shared" si="13"/>
        <v>1</v>
      </c>
      <c r="AM30" s="4">
        <f t="shared" si="13"/>
        <v>1</v>
      </c>
      <c r="AN30" s="4">
        <f t="shared" si="13"/>
        <v>1</v>
      </c>
      <c r="AO30" s="4">
        <f t="shared" si="13"/>
        <v>1</v>
      </c>
      <c r="AP30" s="4">
        <f t="shared" si="13"/>
        <v>1</v>
      </c>
      <c r="AQ30" s="4">
        <f t="shared" si="13"/>
        <v>1</v>
      </c>
      <c r="AR30" s="4">
        <f t="shared" si="13"/>
        <v>1</v>
      </c>
      <c r="AS30" s="4">
        <f t="shared" si="13"/>
        <v>1</v>
      </c>
      <c r="AT30" s="4">
        <f t="shared" si="13"/>
        <v>1</v>
      </c>
      <c r="AU30" s="4">
        <f t="shared" si="13"/>
        <v>1</v>
      </c>
      <c r="AV30" s="4">
        <f t="shared" si="13"/>
        <v>1</v>
      </c>
      <c r="AW30" s="4">
        <f t="shared" si="13"/>
        <v>1</v>
      </c>
      <c r="AX30" s="4">
        <f t="shared" si="13"/>
        <v>1</v>
      </c>
      <c r="AY30" s="4">
        <f t="shared" si="13"/>
        <v>1</v>
      </c>
      <c r="AZ30" s="4">
        <f t="shared" si="13"/>
        <v>1</v>
      </c>
      <c r="BA30" s="4">
        <f t="shared" si="13"/>
        <v>1</v>
      </c>
      <c r="BB30" s="4">
        <f t="shared" si="13"/>
        <v>1</v>
      </c>
      <c r="BC30" s="4">
        <f t="shared" si="13"/>
        <v>1</v>
      </c>
      <c r="BD30" s="4">
        <f t="shared" si="13"/>
        <v>1</v>
      </c>
      <c r="BE30" s="4">
        <f t="shared" si="13"/>
        <v>1</v>
      </c>
      <c r="BF30" s="4">
        <f t="shared" si="13"/>
        <v>1</v>
      </c>
      <c r="BG30" s="4">
        <f t="shared" si="13"/>
        <v>1</v>
      </c>
      <c r="BH30" s="4">
        <f t="shared" si="13"/>
        <v>1</v>
      </c>
      <c r="BI30" s="4">
        <f t="shared" si="13"/>
        <v>1</v>
      </c>
      <c r="BJ30" s="4">
        <f t="shared" si="13"/>
        <v>1</v>
      </c>
      <c r="BK30" s="4">
        <f t="shared" si="13"/>
        <v>1</v>
      </c>
      <c r="BL30" s="4">
        <f t="shared" si="13"/>
        <v>1</v>
      </c>
      <c r="BM30" s="4">
        <f t="shared" si="13"/>
        <v>1</v>
      </c>
      <c r="BN30" s="4">
        <f t="shared" si="13"/>
        <v>1</v>
      </c>
      <c r="BO30" s="4">
        <f t="shared" si="13"/>
        <v>1</v>
      </c>
      <c r="BP30" s="19">
        <f>SUM(D30:BO30)</f>
        <v>44</v>
      </c>
      <c r="BQ30" s="12">
        <f>BQ12</f>
        <v>262144</v>
      </c>
      <c r="BR30" s="12">
        <f t="shared" si="4"/>
        <v>11534336</v>
      </c>
      <c r="BS30" s="21">
        <f>BS28/2</f>
        <v>9.765625E-4</v>
      </c>
      <c r="BT30" s="12">
        <f>BP30*BQ30*BS30</f>
        <v>11264</v>
      </c>
      <c r="BU30" s="1">
        <f>BP30*BS30</f>
        <v>4.296875E-2</v>
      </c>
    </row>
    <row r="31" spans="2:74" ht="13.8" customHeight="1" x14ac:dyDescent="0.3">
      <c r="J31" s="4">
        <v>300</v>
      </c>
      <c r="X31" s="4" t="s">
        <v>4</v>
      </c>
      <c r="Y31" s="4" t="s">
        <v>3</v>
      </c>
      <c r="Z31" s="4" t="s">
        <v>6</v>
      </c>
      <c r="AA31" s="26" t="s">
        <v>6</v>
      </c>
      <c r="AB31" s="4" t="s">
        <v>6</v>
      </c>
      <c r="AC31" s="4" t="s">
        <v>6</v>
      </c>
      <c r="AD31" s="4" t="s">
        <v>6</v>
      </c>
      <c r="AE31" s="4" t="s">
        <v>6</v>
      </c>
      <c r="AF31" s="4" t="s">
        <v>6</v>
      </c>
      <c r="AG31" s="4" t="s">
        <v>6</v>
      </c>
      <c r="AH31" s="4" t="s">
        <v>6</v>
      </c>
      <c r="AI31" s="26" t="s">
        <v>6</v>
      </c>
      <c r="AJ31" s="25" t="s">
        <v>6</v>
      </c>
      <c r="AK31" s="4" t="s">
        <v>6</v>
      </c>
      <c r="AL31" s="4" t="s">
        <v>6</v>
      </c>
      <c r="AM31" s="4" t="s">
        <v>6</v>
      </c>
      <c r="AN31" s="4" t="s">
        <v>6</v>
      </c>
      <c r="AO31" s="4" t="s">
        <v>6</v>
      </c>
      <c r="AP31" s="4" t="s">
        <v>6</v>
      </c>
      <c r="AQ31" s="30" t="s">
        <v>6</v>
      </c>
      <c r="AR31" s="4" t="s">
        <v>6</v>
      </c>
      <c r="AS31" s="4" t="s">
        <v>6</v>
      </c>
      <c r="AT31" s="4" t="s">
        <v>6</v>
      </c>
      <c r="AU31" s="4" t="s">
        <v>6</v>
      </c>
      <c r="AV31" s="4" t="s">
        <v>6</v>
      </c>
      <c r="AW31" s="4" t="s">
        <v>6</v>
      </c>
      <c r="AX31" s="4" t="s">
        <v>6</v>
      </c>
      <c r="AY31" s="30" t="s">
        <v>6</v>
      </c>
      <c r="AZ31" s="4" t="s">
        <v>6</v>
      </c>
      <c r="BA31" s="4" t="s">
        <v>6</v>
      </c>
      <c r="BB31" s="4" t="s">
        <v>6</v>
      </c>
      <c r="BC31" s="4" t="s">
        <v>6</v>
      </c>
      <c r="BD31" s="4" t="s">
        <v>6</v>
      </c>
      <c r="BE31" s="4" t="s">
        <v>6</v>
      </c>
      <c r="BF31" s="4" t="s">
        <v>6</v>
      </c>
      <c r="BG31" s="30" t="s">
        <v>6</v>
      </c>
      <c r="BH31" s="4" t="s">
        <v>6</v>
      </c>
      <c r="BI31" s="4" t="s">
        <v>6</v>
      </c>
      <c r="BJ31" s="4" t="s">
        <v>6</v>
      </c>
      <c r="BK31" s="4" t="s">
        <v>6</v>
      </c>
      <c r="BL31" s="4" t="s">
        <v>6</v>
      </c>
      <c r="BM31" s="4" t="s">
        <v>6</v>
      </c>
      <c r="BN31" s="4" t="s">
        <v>6</v>
      </c>
      <c r="BO31" s="30" t="s">
        <v>6</v>
      </c>
      <c r="BR31" s="12"/>
      <c r="BS31" s="20"/>
    </row>
    <row r="32" spans="2:74" ht="13.8" customHeight="1" x14ac:dyDescent="0.3">
      <c r="X32" s="4">
        <v>0</v>
      </c>
      <c r="Y32" s="4">
        <v>0</v>
      </c>
      <c r="Z32" s="4">
        <f t="shared" ref="Z32:BO32" si="14">Z30*1</f>
        <v>1</v>
      </c>
      <c r="AA32" s="4">
        <f t="shared" si="14"/>
        <v>1</v>
      </c>
      <c r="AB32" s="4">
        <f t="shared" si="14"/>
        <v>1</v>
      </c>
      <c r="AC32" s="4">
        <f t="shared" si="14"/>
        <v>1</v>
      </c>
      <c r="AD32" s="4">
        <f t="shared" si="14"/>
        <v>1</v>
      </c>
      <c r="AE32" s="4">
        <f t="shared" si="14"/>
        <v>1</v>
      </c>
      <c r="AF32" s="4">
        <f t="shared" si="14"/>
        <v>1</v>
      </c>
      <c r="AG32" s="4">
        <f t="shared" si="14"/>
        <v>1</v>
      </c>
      <c r="AH32" s="4">
        <f t="shared" si="14"/>
        <v>1</v>
      </c>
      <c r="AI32" s="4">
        <f t="shared" si="14"/>
        <v>1</v>
      </c>
      <c r="AJ32" s="4">
        <f t="shared" si="14"/>
        <v>1</v>
      </c>
      <c r="AK32" s="4">
        <f t="shared" si="14"/>
        <v>1</v>
      </c>
      <c r="AL32" s="4">
        <f t="shared" si="14"/>
        <v>1</v>
      </c>
      <c r="AM32" s="4">
        <f t="shared" si="14"/>
        <v>1</v>
      </c>
      <c r="AN32" s="4">
        <f t="shared" si="14"/>
        <v>1</v>
      </c>
      <c r="AO32" s="4">
        <f t="shared" si="14"/>
        <v>1</v>
      </c>
      <c r="AP32" s="4">
        <f t="shared" si="14"/>
        <v>1</v>
      </c>
      <c r="AQ32" s="4">
        <f t="shared" si="14"/>
        <v>1</v>
      </c>
      <c r="AR32" s="4">
        <f t="shared" si="14"/>
        <v>1</v>
      </c>
      <c r="AS32" s="4">
        <f t="shared" si="14"/>
        <v>1</v>
      </c>
      <c r="AT32" s="4">
        <f t="shared" si="14"/>
        <v>1</v>
      </c>
      <c r="AU32" s="4">
        <f t="shared" si="14"/>
        <v>1</v>
      </c>
      <c r="AV32" s="4">
        <f t="shared" si="14"/>
        <v>1</v>
      </c>
      <c r="AW32" s="4">
        <f t="shared" si="14"/>
        <v>1</v>
      </c>
      <c r="AX32" s="4">
        <f t="shared" si="14"/>
        <v>1</v>
      </c>
      <c r="AY32" s="4">
        <f t="shared" si="14"/>
        <v>1</v>
      </c>
      <c r="AZ32" s="4">
        <f t="shared" si="14"/>
        <v>1</v>
      </c>
      <c r="BA32" s="4">
        <f t="shared" si="14"/>
        <v>1</v>
      </c>
      <c r="BB32" s="4">
        <f t="shared" si="14"/>
        <v>1</v>
      </c>
      <c r="BC32" s="4">
        <f t="shared" si="14"/>
        <v>1</v>
      </c>
      <c r="BD32" s="4">
        <f t="shared" si="14"/>
        <v>1</v>
      </c>
      <c r="BE32" s="4">
        <f t="shared" si="14"/>
        <v>1</v>
      </c>
      <c r="BF32" s="4">
        <f t="shared" si="14"/>
        <v>1</v>
      </c>
      <c r="BG32" s="4">
        <f t="shared" si="14"/>
        <v>1</v>
      </c>
      <c r="BH32" s="4">
        <f t="shared" si="14"/>
        <v>1</v>
      </c>
      <c r="BI32" s="4">
        <f t="shared" si="14"/>
        <v>1</v>
      </c>
      <c r="BJ32" s="4">
        <f t="shared" si="14"/>
        <v>1</v>
      </c>
      <c r="BK32" s="4">
        <f t="shared" si="14"/>
        <v>1</v>
      </c>
      <c r="BL32" s="4">
        <f t="shared" si="14"/>
        <v>1</v>
      </c>
      <c r="BM32" s="4">
        <f t="shared" si="14"/>
        <v>1</v>
      </c>
      <c r="BN32" s="4">
        <f t="shared" si="14"/>
        <v>1</v>
      </c>
      <c r="BO32" s="4">
        <f t="shared" si="14"/>
        <v>1</v>
      </c>
      <c r="BP32" s="19">
        <f>SUM(D32:BO32)</f>
        <v>42</v>
      </c>
      <c r="BQ32" s="12">
        <f>BQ12</f>
        <v>262144</v>
      </c>
      <c r="BR32" s="12">
        <f t="shared" si="4"/>
        <v>11010048</v>
      </c>
      <c r="BS32" s="21">
        <f>BS30/2</f>
        <v>4.8828125E-4</v>
      </c>
      <c r="BT32" s="12">
        <f>BP32*BQ32*BS32</f>
        <v>5376</v>
      </c>
      <c r="BU32" s="1">
        <f>BP32*BS32</f>
        <v>2.05078125E-2</v>
      </c>
    </row>
    <row r="33" spans="10:73" ht="13.8" customHeight="1" x14ac:dyDescent="0.3">
      <c r="Z33" s="4" t="s">
        <v>4</v>
      </c>
      <c r="AA33" s="26" t="s">
        <v>3</v>
      </c>
      <c r="AB33" s="4" t="s">
        <v>6</v>
      </c>
      <c r="AC33" s="4" t="s">
        <v>6</v>
      </c>
      <c r="AD33" s="4" t="s">
        <v>6</v>
      </c>
      <c r="AE33" s="4" t="s">
        <v>6</v>
      </c>
      <c r="AF33" s="4" t="s">
        <v>6</v>
      </c>
      <c r="AG33" s="4" t="s">
        <v>6</v>
      </c>
      <c r="AH33" s="4" t="s">
        <v>6</v>
      </c>
      <c r="AI33" s="26" t="s">
        <v>6</v>
      </c>
      <c r="AJ33" s="25" t="s">
        <v>6</v>
      </c>
      <c r="AK33" s="4" t="s">
        <v>6</v>
      </c>
      <c r="AL33" s="4" t="s">
        <v>6</v>
      </c>
      <c r="AM33" s="4" t="s">
        <v>6</v>
      </c>
      <c r="AN33" s="4" t="s">
        <v>6</v>
      </c>
      <c r="AO33" s="4" t="s">
        <v>6</v>
      </c>
      <c r="AP33" s="4" t="s">
        <v>6</v>
      </c>
      <c r="AQ33" s="30" t="s">
        <v>6</v>
      </c>
      <c r="AR33" s="4" t="s">
        <v>6</v>
      </c>
      <c r="AS33" s="4" t="s">
        <v>6</v>
      </c>
      <c r="AT33" s="4" t="s">
        <v>6</v>
      </c>
      <c r="AU33" s="4" t="s">
        <v>6</v>
      </c>
      <c r="AV33" s="4" t="s">
        <v>6</v>
      </c>
      <c r="AW33" s="4" t="s">
        <v>6</v>
      </c>
      <c r="AX33" s="4" t="s">
        <v>6</v>
      </c>
      <c r="AY33" s="30" t="s">
        <v>6</v>
      </c>
      <c r="AZ33" s="4" t="s">
        <v>6</v>
      </c>
      <c r="BA33" s="4" t="s">
        <v>6</v>
      </c>
      <c r="BB33" s="4" t="s">
        <v>6</v>
      </c>
      <c r="BC33" s="4" t="s">
        <v>6</v>
      </c>
      <c r="BD33" s="4" t="s">
        <v>6</v>
      </c>
      <c r="BE33" s="4" t="s">
        <v>6</v>
      </c>
      <c r="BF33" s="4" t="s">
        <v>6</v>
      </c>
      <c r="BG33" s="30" t="s">
        <v>6</v>
      </c>
      <c r="BH33" s="4" t="s">
        <v>6</v>
      </c>
      <c r="BI33" s="4" t="s">
        <v>6</v>
      </c>
      <c r="BJ33" s="4" t="s">
        <v>6</v>
      </c>
      <c r="BK33" s="4" t="s">
        <v>6</v>
      </c>
      <c r="BL33" s="4" t="s">
        <v>6</v>
      </c>
      <c r="BM33" s="4" t="s">
        <v>6</v>
      </c>
      <c r="BN33" s="4" t="s">
        <v>6</v>
      </c>
      <c r="BO33" s="30" t="s">
        <v>6</v>
      </c>
      <c r="BR33" s="12"/>
      <c r="BS33" s="20"/>
    </row>
    <row r="34" spans="10:73" ht="13.8" customHeight="1" x14ac:dyDescent="0.3">
      <c r="J34" s="4">
        <v>3</v>
      </c>
      <c r="Z34" s="4">
        <v>0</v>
      </c>
      <c r="AA34" s="26">
        <v>0</v>
      </c>
      <c r="AB34" s="4">
        <f t="shared" ref="AB34:BO34" si="15">AB32*1</f>
        <v>1</v>
      </c>
      <c r="AC34" s="4">
        <f t="shared" si="15"/>
        <v>1</v>
      </c>
      <c r="AD34" s="4">
        <f t="shared" si="15"/>
        <v>1</v>
      </c>
      <c r="AE34" s="4">
        <f t="shared" si="15"/>
        <v>1</v>
      </c>
      <c r="AF34" s="4">
        <f t="shared" si="15"/>
        <v>1</v>
      </c>
      <c r="AG34" s="4">
        <f t="shared" si="15"/>
        <v>1</v>
      </c>
      <c r="AH34" s="4">
        <f t="shared" si="15"/>
        <v>1</v>
      </c>
      <c r="AI34" s="4">
        <f t="shared" si="15"/>
        <v>1</v>
      </c>
      <c r="AJ34" s="4">
        <f t="shared" si="15"/>
        <v>1</v>
      </c>
      <c r="AK34" s="4">
        <f t="shared" si="15"/>
        <v>1</v>
      </c>
      <c r="AL34" s="4">
        <f t="shared" si="15"/>
        <v>1</v>
      </c>
      <c r="AM34" s="4">
        <f t="shared" si="15"/>
        <v>1</v>
      </c>
      <c r="AN34" s="4">
        <f t="shared" si="15"/>
        <v>1</v>
      </c>
      <c r="AO34" s="4">
        <f t="shared" si="15"/>
        <v>1</v>
      </c>
      <c r="AP34" s="4">
        <f t="shared" si="15"/>
        <v>1</v>
      </c>
      <c r="AQ34" s="4">
        <f t="shared" si="15"/>
        <v>1</v>
      </c>
      <c r="AR34" s="4">
        <f t="shared" si="15"/>
        <v>1</v>
      </c>
      <c r="AS34" s="4">
        <f t="shared" si="15"/>
        <v>1</v>
      </c>
      <c r="AT34" s="4">
        <f t="shared" si="15"/>
        <v>1</v>
      </c>
      <c r="AU34" s="4">
        <f t="shared" si="15"/>
        <v>1</v>
      </c>
      <c r="AV34" s="4">
        <f t="shared" si="15"/>
        <v>1</v>
      </c>
      <c r="AW34" s="4">
        <f t="shared" si="15"/>
        <v>1</v>
      </c>
      <c r="AX34" s="4">
        <f t="shared" si="15"/>
        <v>1</v>
      </c>
      <c r="AY34" s="4">
        <f t="shared" si="15"/>
        <v>1</v>
      </c>
      <c r="AZ34" s="4">
        <f t="shared" si="15"/>
        <v>1</v>
      </c>
      <c r="BA34" s="4">
        <f t="shared" si="15"/>
        <v>1</v>
      </c>
      <c r="BB34" s="4">
        <f t="shared" si="15"/>
        <v>1</v>
      </c>
      <c r="BC34" s="4">
        <f t="shared" si="15"/>
        <v>1</v>
      </c>
      <c r="BD34" s="4">
        <f t="shared" si="15"/>
        <v>1</v>
      </c>
      <c r="BE34" s="4">
        <f t="shared" si="15"/>
        <v>1</v>
      </c>
      <c r="BF34" s="4">
        <f t="shared" si="15"/>
        <v>1</v>
      </c>
      <c r="BG34" s="4">
        <f t="shared" si="15"/>
        <v>1</v>
      </c>
      <c r="BH34" s="4">
        <f t="shared" si="15"/>
        <v>1</v>
      </c>
      <c r="BI34" s="4">
        <f t="shared" si="15"/>
        <v>1</v>
      </c>
      <c r="BJ34" s="4">
        <f t="shared" si="15"/>
        <v>1</v>
      </c>
      <c r="BK34" s="4">
        <f t="shared" si="15"/>
        <v>1</v>
      </c>
      <c r="BL34" s="4">
        <f t="shared" si="15"/>
        <v>1</v>
      </c>
      <c r="BM34" s="4">
        <f t="shared" si="15"/>
        <v>1</v>
      </c>
      <c r="BN34" s="4">
        <f t="shared" si="15"/>
        <v>1</v>
      </c>
      <c r="BO34" s="4">
        <f t="shared" si="15"/>
        <v>1</v>
      </c>
      <c r="BP34" s="19">
        <f>SUM(D34:BO34)</f>
        <v>43</v>
      </c>
      <c r="BQ34" s="12">
        <f>BQ12</f>
        <v>262144</v>
      </c>
      <c r="BR34" s="12">
        <f t="shared" si="4"/>
        <v>11272192</v>
      </c>
      <c r="BS34" s="21">
        <f>BS32/2</f>
        <v>2.44140625E-4</v>
      </c>
      <c r="BT34" s="12">
        <f>BP34*BQ34*BS34</f>
        <v>2752</v>
      </c>
      <c r="BU34" s="1">
        <f>BP34*BS34</f>
        <v>1.0498046875E-2</v>
      </c>
    </row>
    <row r="35" spans="10:73" ht="13.8" customHeight="1" x14ac:dyDescent="0.3">
      <c r="AB35" s="4" t="s">
        <v>4</v>
      </c>
      <c r="AC35" s="4" t="s">
        <v>3</v>
      </c>
      <c r="AD35" s="4" t="s">
        <v>6</v>
      </c>
      <c r="AE35" s="4" t="s">
        <v>6</v>
      </c>
      <c r="AF35" s="4" t="s">
        <v>6</v>
      </c>
      <c r="AG35" s="4" t="s">
        <v>6</v>
      </c>
      <c r="AH35" s="4" t="s">
        <v>6</v>
      </c>
      <c r="AI35" s="26" t="s">
        <v>6</v>
      </c>
      <c r="AJ35" s="25" t="s">
        <v>6</v>
      </c>
      <c r="AK35" s="4" t="s">
        <v>6</v>
      </c>
      <c r="AL35" s="4" t="s">
        <v>6</v>
      </c>
      <c r="AM35" s="4" t="s">
        <v>6</v>
      </c>
      <c r="AN35" s="4" t="s">
        <v>6</v>
      </c>
      <c r="AO35" s="4" t="s">
        <v>6</v>
      </c>
      <c r="AP35" s="4" t="s">
        <v>6</v>
      </c>
      <c r="AQ35" s="30" t="s">
        <v>6</v>
      </c>
      <c r="AR35" s="4" t="s">
        <v>6</v>
      </c>
      <c r="AS35" s="4" t="s">
        <v>6</v>
      </c>
      <c r="AT35" s="4" t="s">
        <v>6</v>
      </c>
      <c r="AU35" s="4" t="s">
        <v>6</v>
      </c>
      <c r="AV35" s="4" t="s">
        <v>6</v>
      </c>
      <c r="AW35" s="4" t="s">
        <v>6</v>
      </c>
      <c r="AX35" s="4" t="s">
        <v>6</v>
      </c>
      <c r="AY35" s="30" t="s">
        <v>6</v>
      </c>
      <c r="AZ35" s="4" t="s">
        <v>6</v>
      </c>
      <c r="BA35" s="4" t="s">
        <v>6</v>
      </c>
      <c r="BB35" s="4" t="s">
        <v>6</v>
      </c>
      <c r="BC35" s="4" t="s">
        <v>6</v>
      </c>
      <c r="BD35" s="4" t="s">
        <v>6</v>
      </c>
      <c r="BE35" s="4" t="s">
        <v>6</v>
      </c>
      <c r="BF35" s="4" t="s">
        <v>6</v>
      </c>
      <c r="BG35" s="30" t="s">
        <v>6</v>
      </c>
      <c r="BH35" s="4" t="s">
        <v>6</v>
      </c>
      <c r="BI35" s="4" t="s">
        <v>6</v>
      </c>
      <c r="BJ35" s="4" t="s">
        <v>6</v>
      </c>
      <c r="BK35" s="4" t="s">
        <v>6</v>
      </c>
      <c r="BL35" s="4" t="s">
        <v>6</v>
      </c>
      <c r="BM35" s="4" t="s">
        <v>6</v>
      </c>
      <c r="BN35" s="4" t="s">
        <v>6</v>
      </c>
      <c r="BO35" s="30" t="s">
        <v>6</v>
      </c>
      <c r="BR35" s="12"/>
      <c r="BS35" s="20"/>
    </row>
    <row r="36" spans="10:73" ht="13.8" customHeight="1" x14ac:dyDescent="0.3">
      <c r="AB36" s="4">
        <v>0</v>
      </c>
      <c r="AC36" s="4">
        <v>0</v>
      </c>
      <c r="AD36" s="4">
        <f t="shared" ref="AD36:BO36" si="16">AD34*1</f>
        <v>1</v>
      </c>
      <c r="AE36" s="4">
        <f t="shared" si="16"/>
        <v>1</v>
      </c>
      <c r="AF36" s="4">
        <f t="shared" si="16"/>
        <v>1</v>
      </c>
      <c r="AG36" s="4">
        <f t="shared" si="16"/>
        <v>1</v>
      </c>
      <c r="AH36" s="4">
        <f t="shared" si="16"/>
        <v>1</v>
      </c>
      <c r="AI36" s="4">
        <f t="shared" si="16"/>
        <v>1</v>
      </c>
      <c r="AJ36" s="4">
        <f t="shared" si="16"/>
        <v>1</v>
      </c>
      <c r="AK36" s="4">
        <f t="shared" si="16"/>
        <v>1</v>
      </c>
      <c r="AL36" s="4">
        <f t="shared" si="16"/>
        <v>1</v>
      </c>
      <c r="AM36" s="4">
        <f t="shared" si="16"/>
        <v>1</v>
      </c>
      <c r="AN36" s="4">
        <f t="shared" si="16"/>
        <v>1</v>
      </c>
      <c r="AO36" s="4">
        <f t="shared" si="16"/>
        <v>1</v>
      </c>
      <c r="AP36" s="4">
        <f t="shared" si="16"/>
        <v>1</v>
      </c>
      <c r="AQ36" s="4">
        <f t="shared" si="16"/>
        <v>1</v>
      </c>
      <c r="AR36" s="4">
        <f t="shared" si="16"/>
        <v>1</v>
      </c>
      <c r="AS36" s="4">
        <f t="shared" si="16"/>
        <v>1</v>
      </c>
      <c r="AT36" s="4">
        <f t="shared" si="16"/>
        <v>1</v>
      </c>
      <c r="AU36" s="4">
        <f t="shared" si="16"/>
        <v>1</v>
      </c>
      <c r="AV36" s="4">
        <f t="shared" si="16"/>
        <v>1</v>
      </c>
      <c r="AW36" s="4">
        <f t="shared" si="16"/>
        <v>1</v>
      </c>
      <c r="AX36" s="4">
        <f t="shared" si="16"/>
        <v>1</v>
      </c>
      <c r="AY36" s="4">
        <f t="shared" si="16"/>
        <v>1</v>
      </c>
      <c r="AZ36" s="4">
        <f t="shared" si="16"/>
        <v>1</v>
      </c>
      <c r="BA36" s="4">
        <f t="shared" si="16"/>
        <v>1</v>
      </c>
      <c r="BB36" s="4">
        <f t="shared" si="16"/>
        <v>1</v>
      </c>
      <c r="BC36" s="4">
        <f t="shared" si="16"/>
        <v>1</v>
      </c>
      <c r="BD36" s="4">
        <f t="shared" si="16"/>
        <v>1</v>
      </c>
      <c r="BE36" s="4">
        <f t="shared" si="16"/>
        <v>1</v>
      </c>
      <c r="BF36" s="4">
        <f t="shared" si="16"/>
        <v>1</v>
      </c>
      <c r="BG36" s="4">
        <f t="shared" si="16"/>
        <v>1</v>
      </c>
      <c r="BH36" s="4">
        <f t="shared" si="16"/>
        <v>1</v>
      </c>
      <c r="BI36" s="4">
        <f t="shared" si="16"/>
        <v>1</v>
      </c>
      <c r="BJ36" s="4">
        <f t="shared" si="16"/>
        <v>1</v>
      </c>
      <c r="BK36" s="4">
        <f t="shared" si="16"/>
        <v>1</v>
      </c>
      <c r="BL36" s="4">
        <f t="shared" si="16"/>
        <v>1</v>
      </c>
      <c r="BM36" s="4">
        <f t="shared" si="16"/>
        <v>1</v>
      </c>
      <c r="BN36" s="4">
        <f t="shared" si="16"/>
        <v>1</v>
      </c>
      <c r="BO36" s="4">
        <f t="shared" si="16"/>
        <v>1</v>
      </c>
      <c r="BP36" s="19">
        <f>SUM(D36:BO36)</f>
        <v>38</v>
      </c>
      <c r="BQ36" s="12">
        <f>BQ12</f>
        <v>262144</v>
      </c>
      <c r="BR36" s="12">
        <f t="shared" si="4"/>
        <v>9961472</v>
      </c>
      <c r="BS36" s="21">
        <f>BS34/2</f>
        <v>1.220703125E-4</v>
      </c>
      <c r="BT36" s="12">
        <f>BP36*BQ36*BS36</f>
        <v>1216</v>
      </c>
      <c r="BU36" s="1">
        <f>BP36*BS36</f>
        <v>4.638671875E-3</v>
      </c>
    </row>
    <row r="37" spans="10:73" ht="13.8" customHeight="1" x14ac:dyDescent="0.3">
      <c r="AD37" s="4" t="s">
        <v>4</v>
      </c>
      <c r="AE37" s="4" t="s">
        <v>3</v>
      </c>
      <c r="AF37" s="4" t="s">
        <v>6</v>
      </c>
      <c r="AG37" s="4" t="s">
        <v>6</v>
      </c>
      <c r="AH37" s="4" t="s">
        <v>6</v>
      </c>
      <c r="AI37" s="26" t="s">
        <v>6</v>
      </c>
      <c r="AJ37" s="25" t="s">
        <v>6</v>
      </c>
      <c r="AK37" s="4" t="s">
        <v>6</v>
      </c>
      <c r="AL37" s="4" t="s">
        <v>6</v>
      </c>
      <c r="AM37" s="4" t="s">
        <v>6</v>
      </c>
      <c r="AN37" s="4" t="s">
        <v>6</v>
      </c>
      <c r="AO37" s="4" t="s">
        <v>6</v>
      </c>
      <c r="AP37" s="4" t="s">
        <v>6</v>
      </c>
      <c r="AQ37" s="30" t="s">
        <v>6</v>
      </c>
      <c r="AR37" s="4" t="s">
        <v>6</v>
      </c>
      <c r="AS37" s="4" t="s">
        <v>6</v>
      </c>
      <c r="AT37" s="4" t="s">
        <v>6</v>
      </c>
      <c r="AU37" s="4" t="s">
        <v>6</v>
      </c>
      <c r="AV37" s="4" t="s">
        <v>6</v>
      </c>
      <c r="AW37" s="4" t="s">
        <v>6</v>
      </c>
      <c r="AX37" s="4" t="s">
        <v>6</v>
      </c>
      <c r="AY37" s="30" t="s">
        <v>6</v>
      </c>
      <c r="AZ37" s="4" t="s">
        <v>6</v>
      </c>
      <c r="BA37" s="4" t="s">
        <v>6</v>
      </c>
      <c r="BB37" s="4" t="s">
        <v>6</v>
      </c>
      <c r="BC37" s="4" t="s">
        <v>6</v>
      </c>
      <c r="BD37" s="4" t="s">
        <v>6</v>
      </c>
      <c r="BE37" s="4" t="s">
        <v>6</v>
      </c>
      <c r="BF37" s="4" t="s">
        <v>6</v>
      </c>
      <c r="BG37" s="30" t="s">
        <v>6</v>
      </c>
      <c r="BH37" s="4" t="s">
        <v>6</v>
      </c>
      <c r="BI37" s="4" t="s">
        <v>6</v>
      </c>
      <c r="BJ37" s="4" t="s">
        <v>6</v>
      </c>
      <c r="BK37" s="4" t="s">
        <v>6</v>
      </c>
      <c r="BL37" s="4" t="s">
        <v>6</v>
      </c>
      <c r="BM37" s="4" t="s">
        <v>6</v>
      </c>
      <c r="BN37" s="4" t="s">
        <v>6</v>
      </c>
      <c r="BO37" s="30" t="s">
        <v>6</v>
      </c>
      <c r="BR37" s="12"/>
      <c r="BS37" s="20"/>
    </row>
    <row r="38" spans="10:73" ht="13.8" customHeight="1" x14ac:dyDescent="0.3">
      <c r="AD38" s="4">
        <v>0</v>
      </c>
      <c r="AE38" s="4">
        <v>0</v>
      </c>
      <c r="AF38" s="4">
        <f t="shared" ref="AF38:BO38" si="17">AF36*1</f>
        <v>1</v>
      </c>
      <c r="AG38" s="4">
        <f t="shared" si="17"/>
        <v>1</v>
      </c>
      <c r="AH38" s="4">
        <f t="shared" si="17"/>
        <v>1</v>
      </c>
      <c r="AI38" s="4">
        <f t="shared" si="17"/>
        <v>1</v>
      </c>
      <c r="AJ38" s="4">
        <f t="shared" si="17"/>
        <v>1</v>
      </c>
      <c r="AK38" s="4">
        <f t="shared" si="17"/>
        <v>1</v>
      </c>
      <c r="AL38" s="4">
        <f t="shared" si="17"/>
        <v>1</v>
      </c>
      <c r="AM38" s="4">
        <f t="shared" si="17"/>
        <v>1</v>
      </c>
      <c r="AN38" s="4">
        <f t="shared" si="17"/>
        <v>1</v>
      </c>
      <c r="AO38" s="4">
        <f t="shared" si="17"/>
        <v>1</v>
      </c>
      <c r="AP38" s="4">
        <f t="shared" si="17"/>
        <v>1</v>
      </c>
      <c r="AQ38" s="4">
        <f t="shared" si="17"/>
        <v>1</v>
      </c>
      <c r="AR38" s="4">
        <f t="shared" si="17"/>
        <v>1</v>
      </c>
      <c r="AS38" s="4">
        <f t="shared" si="17"/>
        <v>1</v>
      </c>
      <c r="AT38" s="4">
        <f t="shared" si="17"/>
        <v>1</v>
      </c>
      <c r="AU38" s="4">
        <f t="shared" si="17"/>
        <v>1</v>
      </c>
      <c r="AV38" s="4">
        <f t="shared" si="17"/>
        <v>1</v>
      </c>
      <c r="AW38" s="4">
        <f t="shared" si="17"/>
        <v>1</v>
      </c>
      <c r="AX38" s="4">
        <f t="shared" si="17"/>
        <v>1</v>
      </c>
      <c r="AY38" s="4">
        <f t="shared" si="17"/>
        <v>1</v>
      </c>
      <c r="AZ38" s="4">
        <f t="shared" si="17"/>
        <v>1</v>
      </c>
      <c r="BA38" s="4">
        <f t="shared" si="17"/>
        <v>1</v>
      </c>
      <c r="BB38" s="4">
        <f t="shared" si="17"/>
        <v>1</v>
      </c>
      <c r="BC38" s="4">
        <f t="shared" si="17"/>
        <v>1</v>
      </c>
      <c r="BD38" s="4">
        <f t="shared" si="17"/>
        <v>1</v>
      </c>
      <c r="BE38" s="4">
        <f t="shared" si="17"/>
        <v>1</v>
      </c>
      <c r="BF38" s="4">
        <f t="shared" si="17"/>
        <v>1</v>
      </c>
      <c r="BG38" s="4">
        <f t="shared" si="17"/>
        <v>1</v>
      </c>
      <c r="BH38" s="4">
        <f t="shared" si="17"/>
        <v>1</v>
      </c>
      <c r="BI38" s="4">
        <f t="shared" si="17"/>
        <v>1</v>
      </c>
      <c r="BJ38" s="4">
        <f t="shared" si="17"/>
        <v>1</v>
      </c>
      <c r="BK38" s="4">
        <f t="shared" si="17"/>
        <v>1</v>
      </c>
      <c r="BL38" s="4">
        <f t="shared" si="17"/>
        <v>1</v>
      </c>
      <c r="BM38" s="4">
        <f t="shared" si="17"/>
        <v>1</v>
      </c>
      <c r="BN38" s="4">
        <f t="shared" si="17"/>
        <v>1</v>
      </c>
      <c r="BO38" s="4">
        <f t="shared" si="17"/>
        <v>1</v>
      </c>
      <c r="BP38" s="19">
        <f>SUM(D38:BO38)</f>
        <v>36</v>
      </c>
      <c r="BQ38" s="12">
        <f>BQ12</f>
        <v>262144</v>
      </c>
      <c r="BR38" s="12">
        <f t="shared" si="4"/>
        <v>9437184</v>
      </c>
      <c r="BS38" s="21">
        <f>BS36/2</f>
        <v>6.103515625E-5</v>
      </c>
      <c r="BT38" s="12">
        <f>BP38*BQ38*BS38</f>
        <v>576</v>
      </c>
      <c r="BU38" s="1">
        <f>BP38*BS38</f>
        <v>2.197265625E-3</v>
      </c>
    </row>
    <row r="39" spans="10:73" ht="13.8" customHeight="1" x14ac:dyDescent="0.3">
      <c r="AF39" s="4" t="s">
        <v>4</v>
      </c>
      <c r="AG39" s="4" t="s">
        <v>3</v>
      </c>
      <c r="AH39" s="4" t="s">
        <v>6</v>
      </c>
      <c r="AI39" s="26" t="s">
        <v>6</v>
      </c>
      <c r="AJ39" s="25" t="s">
        <v>6</v>
      </c>
      <c r="AK39" s="4" t="s">
        <v>6</v>
      </c>
      <c r="AL39" s="4" t="s">
        <v>6</v>
      </c>
      <c r="AM39" s="4" t="s">
        <v>6</v>
      </c>
      <c r="AN39" s="4" t="s">
        <v>6</v>
      </c>
      <c r="AO39" s="4" t="s">
        <v>6</v>
      </c>
      <c r="AP39" s="4" t="s">
        <v>6</v>
      </c>
      <c r="AQ39" s="30" t="s">
        <v>6</v>
      </c>
      <c r="AR39" s="4" t="s">
        <v>6</v>
      </c>
      <c r="AS39" s="4" t="s">
        <v>6</v>
      </c>
      <c r="AT39" s="4" t="s">
        <v>6</v>
      </c>
      <c r="AU39" s="4" t="s">
        <v>6</v>
      </c>
      <c r="AV39" s="4" t="s">
        <v>6</v>
      </c>
      <c r="AW39" s="4" t="s">
        <v>6</v>
      </c>
      <c r="AX39" s="4" t="s">
        <v>6</v>
      </c>
      <c r="AY39" s="30" t="s">
        <v>6</v>
      </c>
      <c r="AZ39" s="4" t="s">
        <v>6</v>
      </c>
      <c r="BA39" s="4" t="s">
        <v>6</v>
      </c>
      <c r="BB39" s="4" t="s">
        <v>6</v>
      </c>
      <c r="BC39" s="4" t="s">
        <v>6</v>
      </c>
      <c r="BD39" s="4" t="s">
        <v>6</v>
      </c>
      <c r="BE39" s="4" t="s">
        <v>6</v>
      </c>
      <c r="BF39" s="4" t="s">
        <v>6</v>
      </c>
      <c r="BG39" s="30" t="s">
        <v>6</v>
      </c>
      <c r="BH39" s="4" t="s">
        <v>6</v>
      </c>
      <c r="BI39" s="4" t="s">
        <v>6</v>
      </c>
      <c r="BJ39" s="4" t="s">
        <v>6</v>
      </c>
      <c r="BK39" s="4" t="s">
        <v>6</v>
      </c>
      <c r="BL39" s="4" t="s">
        <v>6</v>
      </c>
      <c r="BM39" s="4" t="s">
        <v>6</v>
      </c>
      <c r="BN39" s="4" t="s">
        <v>6</v>
      </c>
      <c r="BO39" s="30" t="s">
        <v>6</v>
      </c>
      <c r="BS39" s="20"/>
    </row>
    <row r="40" spans="10:73" ht="13.8" customHeight="1" x14ac:dyDescent="0.3">
      <c r="AF40" s="4">
        <v>0</v>
      </c>
      <c r="AG40" s="4">
        <v>0</v>
      </c>
      <c r="AH40" s="4">
        <f t="shared" ref="AH40:BO40" si="18">AH38*1</f>
        <v>1</v>
      </c>
      <c r="AI40" s="4">
        <f t="shared" si="18"/>
        <v>1</v>
      </c>
      <c r="AJ40" s="4">
        <f t="shared" si="18"/>
        <v>1</v>
      </c>
      <c r="AK40" s="4">
        <f t="shared" si="18"/>
        <v>1</v>
      </c>
      <c r="AL40" s="4">
        <f t="shared" si="18"/>
        <v>1</v>
      </c>
      <c r="AM40" s="4">
        <f t="shared" si="18"/>
        <v>1</v>
      </c>
      <c r="AN40" s="4">
        <f t="shared" si="18"/>
        <v>1</v>
      </c>
      <c r="AO40" s="4">
        <f t="shared" si="18"/>
        <v>1</v>
      </c>
      <c r="AP40" s="4">
        <f t="shared" si="18"/>
        <v>1</v>
      </c>
      <c r="AQ40" s="4">
        <f t="shared" si="18"/>
        <v>1</v>
      </c>
      <c r="AR40" s="4">
        <f t="shared" si="18"/>
        <v>1</v>
      </c>
      <c r="AS40" s="4">
        <f t="shared" si="18"/>
        <v>1</v>
      </c>
      <c r="AT40" s="4">
        <f t="shared" si="18"/>
        <v>1</v>
      </c>
      <c r="AU40" s="4">
        <f t="shared" si="18"/>
        <v>1</v>
      </c>
      <c r="AV40" s="4">
        <f t="shared" si="18"/>
        <v>1</v>
      </c>
      <c r="AW40" s="4">
        <f t="shared" si="18"/>
        <v>1</v>
      </c>
      <c r="AX40" s="4">
        <f t="shared" si="18"/>
        <v>1</v>
      </c>
      <c r="AY40" s="4">
        <f t="shared" si="18"/>
        <v>1</v>
      </c>
      <c r="AZ40" s="4">
        <f t="shared" si="18"/>
        <v>1</v>
      </c>
      <c r="BA40" s="4">
        <f t="shared" si="18"/>
        <v>1</v>
      </c>
      <c r="BB40" s="4">
        <f t="shared" si="18"/>
        <v>1</v>
      </c>
      <c r="BC40" s="4">
        <f t="shared" si="18"/>
        <v>1</v>
      </c>
      <c r="BD40" s="4">
        <f t="shared" si="18"/>
        <v>1</v>
      </c>
      <c r="BE40" s="4">
        <f t="shared" si="18"/>
        <v>1</v>
      </c>
      <c r="BF40" s="4">
        <f t="shared" si="18"/>
        <v>1</v>
      </c>
      <c r="BG40" s="4">
        <f t="shared" si="18"/>
        <v>1</v>
      </c>
      <c r="BH40" s="4">
        <f t="shared" si="18"/>
        <v>1</v>
      </c>
      <c r="BI40" s="4">
        <f t="shared" si="18"/>
        <v>1</v>
      </c>
      <c r="BJ40" s="4">
        <f t="shared" si="18"/>
        <v>1</v>
      </c>
      <c r="BK40" s="4">
        <f t="shared" si="18"/>
        <v>1</v>
      </c>
      <c r="BL40" s="4">
        <f t="shared" si="18"/>
        <v>1</v>
      </c>
      <c r="BM40" s="4">
        <f t="shared" si="18"/>
        <v>1</v>
      </c>
      <c r="BN40" s="4">
        <f t="shared" si="18"/>
        <v>1</v>
      </c>
      <c r="BO40" s="4">
        <f t="shared" si="18"/>
        <v>1</v>
      </c>
      <c r="BP40" s="19">
        <f>SUM(D40:BO40)</f>
        <v>34</v>
      </c>
      <c r="BQ40" s="12">
        <f>BQ12</f>
        <v>262144</v>
      </c>
      <c r="BR40" s="12">
        <f>BP40*BQ40</f>
        <v>8912896</v>
      </c>
      <c r="BS40" s="21">
        <f>BS38/2</f>
        <v>3.0517578125E-5</v>
      </c>
      <c r="BT40" s="12">
        <f>BP40*BQ40*BS40</f>
        <v>272</v>
      </c>
      <c r="BU40" s="1">
        <f>BP40*BS40</f>
        <v>1.03759765625E-3</v>
      </c>
    </row>
    <row r="41" spans="10:73" ht="13.8" customHeight="1" x14ac:dyDescent="0.3">
      <c r="AH41" s="4" t="s">
        <v>4</v>
      </c>
      <c r="AI41" s="26" t="s">
        <v>3</v>
      </c>
      <c r="AJ41" s="25" t="s">
        <v>6</v>
      </c>
      <c r="AK41" s="25" t="s">
        <v>6</v>
      </c>
      <c r="AL41" s="25" t="s">
        <v>6</v>
      </c>
      <c r="AM41" s="25" t="s">
        <v>6</v>
      </c>
      <c r="AN41" s="25" t="s">
        <v>6</v>
      </c>
      <c r="AO41" s="25" t="s">
        <v>6</v>
      </c>
      <c r="AP41" s="25" t="s">
        <v>6</v>
      </c>
      <c r="AQ41" s="30" t="s">
        <v>6</v>
      </c>
      <c r="AR41" s="25" t="s">
        <v>6</v>
      </c>
      <c r="AS41" s="25" t="s">
        <v>6</v>
      </c>
      <c r="AT41" s="25" t="s">
        <v>6</v>
      </c>
      <c r="AU41" s="25" t="s">
        <v>6</v>
      </c>
      <c r="AV41" s="25" t="s">
        <v>6</v>
      </c>
      <c r="AW41" s="25" t="s">
        <v>6</v>
      </c>
      <c r="AX41" s="25" t="s">
        <v>6</v>
      </c>
      <c r="AY41" s="30" t="s">
        <v>6</v>
      </c>
      <c r="AZ41" s="25" t="s">
        <v>6</v>
      </c>
      <c r="BA41" s="25" t="s">
        <v>6</v>
      </c>
      <c r="BB41" s="25" t="s">
        <v>6</v>
      </c>
      <c r="BC41" s="25" t="s">
        <v>6</v>
      </c>
      <c r="BD41" s="25" t="s">
        <v>6</v>
      </c>
      <c r="BE41" s="25" t="s">
        <v>6</v>
      </c>
      <c r="BF41" s="25" t="s">
        <v>6</v>
      </c>
      <c r="BG41" s="30" t="s">
        <v>6</v>
      </c>
      <c r="BH41" s="25" t="s">
        <v>6</v>
      </c>
      <c r="BI41" s="25" t="s">
        <v>6</v>
      </c>
      <c r="BJ41" s="25" t="s">
        <v>6</v>
      </c>
      <c r="BK41" s="25" t="s">
        <v>6</v>
      </c>
      <c r="BL41" s="25" t="s">
        <v>6</v>
      </c>
      <c r="BM41" s="25" t="s">
        <v>6</v>
      </c>
      <c r="BN41" s="25" t="s">
        <v>6</v>
      </c>
      <c r="BO41" s="30" t="s">
        <v>6</v>
      </c>
      <c r="BQ41" s="12"/>
      <c r="BR41" s="12"/>
      <c r="BS41" s="21"/>
      <c r="BT41" s="12"/>
    </row>
    <row r="42" spans="10:73" ht="13.8" customHeight="1" x14ac:dyDescent="0.3">
      <c r="AH42" s="4">
        <v>0</v>
      </c>
      <c r="AI42" s="26">
        <v>0</v>
      </c>
      <c r="AJ42" s="4">
        <f t="shared" ref="AJ42:BO42" si="19">AJ40*1</f>
        <v>1</v>
      </c>
      <c r="AK42" s="4">
        <f t="shared" si="19"/>
        <v>1</v>
      </c>
      <c r="AL42" s="4">
        <f t="shared" si="19"/>
        <v>1</v>
      </c>
      <c r="AM42" s="4">
        <f t="shared" si="19"/>
        <v>1</v>
      </c>
      <c r="AN42" s="4">
        <f t="shared" si="19"/>
        <v>1</v>
      </c>
      <c r="AO42" s="4">
        <f t="shared" si="19"/>
        <v>1</v>
      </c>
      <c r="AP42" s="4">
        <f t="shared" si="19"/>
        <v>1</v>
      </c>
      <c r="AQ42" s="4">
        <f t="shared" si="19"/>
        <v>1</v>
      </c>
      <c r="AR42" s="4">
        <f t="shared" si="19"/>
        <v>1</v>
      </c>
      <c r="AS42" s="4">
        <f t="shared" si="19"/>
        <v>1</v>
      </c>
      <c r="AT42" s="4">
        <f t="shared" si="19"/>
        <v>1</v>
      </c>
      <c r="AU42" s="4">
        <f t="shared" si="19"/>
        <v>1</v>
      </c>
      <c r="AV42" s="4">
        <f t="shared" si="19"/>
        <v>1</v>
      </c>
      <c r="AW42" s="4">
        <f t="shared" si="19"/>
        <v>1</v>
      </c>
      <c r="AX42" s="4">
        <f t="shared" si="19"/>
        <v>1</v>
      </c>
      <c r="AY42" s="4">
        <f t="shared" si="19"/>
        <v>1</v>
      </c>
      <c r="AZ42" s="4">
        <f t="shared" si="19"/>
        <v>1</v>
      </c>
      <c r="BA42" s="4">
        <f t="shared" si="19"/>
        <v>1</v>
      </c>
      <c r="BB42" s="4">
        <f t="shared" si="19"/>
        <v>1</v>
      </c>
      <c r="BC42" s="4">
        <f t="shared" si="19"/>
        <v>1</v>
      </c>
      <c r="BD42" s="4">
        <f t="shared" si="19"/>
        <v>1</v>
      </c>
      <c r="BE42" s="4">
        <f t="shared" si="19"/>
        <v>1</v>
      </c>
      <c r="BF42" s="4">
        <f t="shared" si="19"/>
        <v>1</v>
      </c>
      <c r="BG42" s="4">
        <f t="shared" si="19"/>
        <v>1</v>
      </c>
      <c r="BH42" s="4">
        <f t="shared" si="19"/>
        <v>1</v>
      </c>
      <c r="BI42" s="4">
        <f t="shared" si="19"/>
        <v>1</v>
      </c>
      <c r="BJ42" s="4">
        <f t="shared" si="19"/>
        <v>1</v>
      </c>
      <c r="BK42" s="4">
        <f t="shared" si="19"/>
        <v>1</v>
      </c>
      <c r="BL42" s="4">
        <f t="shared" si="19"/>
        <v>1</v>
      </c>
      <c r="BM42" s="4">
        <f t="shared" si="19"/>
        <v>1</v>
      </c>
      <c r="BN42" s="4">
        <f t="shared" si="19"/>
        <v>1</v>
      </c>
      <c r="BO42" s="4">
        <f t="shared" si="19"/>
        <v>1</v>
      </c>
      <c r="BP42" s="19">
        <f>SUM(D42:BO42)</f>
        <v>32</v>
      </c>
      <c r="BQ42" s="12">
        <f>BQ14</f>
        <v>262144</v>
      </c>
      <c r="BR42" s="12">
        <f>BP42*BQ42</f>
        <v>8388608</v>
      </c>
      <c r="BS42" s="21">
        <f>BS40/2</f>
        <v>1.52587890625E-5</v>
      </c>
      <c r="BT42" s="12">
        <f>BP42*BQ42*BS42</f>
        <v>128</v>
      </c>
      <c r="BU42" s="1">
        <f>BP42*BS42</f>
        <v>4.8828125E-4</v>
      </c>
    </row>
    <row r="43" spans="10:73" ht="13.8" customHeight="1" x14ac:dyDescent="0.3">
      <c r="AH43" s="4"/>
      <c r="AI43" s="26"/>
      <c r="AJ43" s="4" t="s">
        <v>4</v>
      </c>
      <c r="AK43" s="4" t="s">
        <v>3</v>
      </c>
      <c r="AL43" s="25" t="s">
        <v>6</v>
      </c>
      <c r="AM43" s="25" t="s">
        <v>6</v>
      </c>
      <c r="AN43" s="25" t="s">
        <v>6</v>
      </c>
      <c r="AO43" s="25" t="s">
        <v>6</v>
      </c>
      <c r="AP43" s="25" t="s">
        <v>6</v>
      </c>
      <c r="AQ43" s="30" t="s">
        <v>6</v>
      </c>
      <c r="AR43" s="25" t="s">
        <v>6</v>
      </c>
      <c r="AS43" s="25" t="s">
        <v>6</v>
      </c>
      <c r="AT43" s="25" t="s">
        <v>6</v>
      </c>
      <c r="AU43" s="25" t="s">
        <v>6</v>
      </c>
      <c r="AV43" s="25" t="s">
        <v>6</v>
      </c>
      <c r="AW43" s="25" t="s">
        <v>6</v>
      </c>
      <c r="AX43" s="25" t="s">
        <v>6</v>
      </c>
      <c r="AY43" s="30" t="s">
        <v>6</v>
      </c>
      <c r="AZ43" s="25" t="s">
        <v>6</v>
      </c>
      <c r="BA43" s="25" t="s">
        <v>6</v>
      </c>
      <c r="BB43" s="25" t="s">
        <v>6</v>
      </c>
      <c r="BC43" s="25" t="s">
        <v>6</v>
      </c>
      <c r="BD43" s="25" t="s">
        <v>6</v>
      </c>
      <c r="BE43" s="25" t="s">
        <v>6</v>
      </c>
      <c r="BF43" s="25" t="s">
        <v>6</v>
      </c>
      <c r="BG43" s="30" t="s">
        <v>6</v>
      </c>
      <c r="BH43" s="25" t="s">
        <v>6</v>
      </c>
      <c r="BI43" s="25" t="s">
        <v>6</v>
      </c>
      <c r="BJ43" s="25" t="s">
        <v>6</v>
      </c>
      <c r="BK43" s="25" t="s">
        <v>6</v>
      </c>
      <c r="BL43" s="25" t="s">
        <v>6</v>
      </c>
      <c r="BM43" s="25" t="s">
        <v>6</v>
      </c>
      <c r="BN43" s="25" t="s">
        <v>6</v>
      </c>
      <c r="BO43" s="30" t="s">
        <v>6</v>
      </c>
      <c r="BQ43" s="12"/>
      <c r="BR43" s="12"/>
      <c r="BS43" s="21"/>
      <c r="BT43" s="12"/>
    </row>
    <row r="44" spans="10:73" ht="13.8" customHeight="1" x14ac:dyDescent="0.3">
      <c r="AH44" s="4"/>
      <c r="AI44" s="26"/>
      <c r="AJ44" s="4">
        <v>0</v>
      </c>
      <c r="AK44" s="4">
        <v>0</v>
      </c>
      <c r="AL44" s="4">
        <f t="shared" ref="AL44:BO44" si="20">AL42*1</f>
        <v>1</v>
      </c>
      <c r="AM44" s="4">
        <f t="shared" si="20"/>
        <v>1</v>
      </c>
      <c r="AN44" s="4">
        <f t="shared" si="20"/>
        <v>1</v>
      </c>
      <c r="AO44" s="4">
        <f t="shared" si="20"/>
        <v>1</v>
      </c>
      <c r="AP44" s="4">
        <f t="shared" si="20"/>
        <v>1</v>
      </c>
      <c r="AQ44" s="4">
        <f t="shared" si="20"/>
        <v>1</v>
      </c>
      <c r="AR44" s="4">
        <f t="shared" si="20"/>
        <v>1</v>
      </c>
      <c r="AS44" s="4">
        <f t="shared" si="20"/>
        <v>1</v>
      </c>
      <c r="AT44" s="4">
        <f t="shared" si="20"/>
        <v>1</v>
      </c>
      <c r="AU44" s="4">
        <f t="shared" si="20"/>
        <v>1</v>
      </c>
      <c r="AV44" s="4">
        <f t="shared" si="20"/>
        <v>1</v>
      </c>
      <c r="AW44" s="4">
        <f t="shared" si="20"/>
        <v>1</v>
      </c>
      <c r="AX44" s="4">
        <f t="shared" si="20"/>
        <v>1</v>
      </c>
      <c r="AY44" s="4">
        <f t="shared" si="20"/>
        <v>1</v>
      </c>
      <c r="AZ44" s="4">
        <f t="shared" si="20"/>
        <v>1</v>
      </c>
      <c r="BA44" s="4">
        <f t="shared" si="20"/>
        <v>1</v>
      </c>
      <c r="BB44" s="4">
        <f t="shared" si="20"/>
        <v>1</v>
      </c>
      <c r="BC44" s="4">
        <f t="shared" si="20"/>
        <v>1</v>
      </c>
      <c r="BD44" s="4">
        <f t="shared" si="20"/>
        <v>1</v>
      </c>
      <c r="BE44" s="4">
        <f t="shared" si="20"/>
        <v>1</v>
      </c>
      <c r="BF44" s="4">
        <f t="shared" si="20"/>
        <v>1</v>
      </c>
      <c r="BG44" s="4">
        <f t="shared" si="20"/>
        <v>1</v>
      </c>
      <c r="BH44" s="4">
        <f t="shared" si="20"/>
        <v>1</v>
      </c>
      <c r="BI44" s="4">
        <f t="shared" si="20"/>
        <v>1</v>
      </c>
      <c r="BJ44" s="4">
        <f t="shared" si="20"/>
        <v>1</v>
      </c>
      <c r="BK44" s="4">
        <f t="shared" si="20"/>
        <v>1</v>
      </c>
      <c r="BL44" s="4">
        <f t="shared" si="20"/>
        <v>1</v>
      </c>
      <c r="BM44" s="4">
        <f t="shared" si="20"/>
        <v>1</v>
      </c>
      <c r="BN44" s="4">
        <f t="shared" si="20"/>
        <v>1</v>
      </c>
      <c r="BO44" s="4">
        <f t="shared" si="20"/>
        <v>1</v>
      </c>
      <c r="BP44" s="19">
        <f>SUM(D44:BO44)</f>
        <v>30</v>
      </c>
      <c r="BQ44" s="12">
        <f>BQ16</f>
        <v>262144</v>
      </c>
      <c r="BR44" s="12">
        <f>BP44*BQ44</f>
        <v>7864320</v>
      </c>
      <c r="BS44" s="21">
        <f>BS42/2</f>
        <v>7.62939453125E-6</v>
      </c>
      <c r="BT44" s="12">
        <f>BP44*BQ44*BS44</f>
        <v>60</v>
      </c>
      <c r="BU44" s="1">
        <f>BP44*BS44</f>
        <v>2.288818359375E-4</v>
      </c>
    </row>
    <row r="45" spans="10:73" ht="13.8" customHeight="1" x14ac:dyDescent="0.3">
      <c r="AH45" s="4"/>
      <c r="AI45" s="26"/>
      <c r="AJ45" s="25"/>
      <c r="AK45" s="4"/>
      <c r="AL45" s="4" t="s">
        <v>4</v>
      </c>
      <c r="AM45" s="4" t="s">
        <v>3</v>
      </c>
      <c r="AN45" s="25" t="s">
        <v>6</v>
      </c>
      <c r="AO45" s="25" t="s">
        <v>6</v>
      </c>
      <c r="AP45" s="25" t="s">
        <v>6</v>
      </c>
      <c r="AQ45" s="30" t="s">
        <v>6</v>
      </c>
      <c r="AR45" s="25" t="s">
        <v>6</v>
      </c>
      <c r="AS45" s="25" t="s">
        <v>6</v>
      </c>
      <c r="AT45" s="25" t="s">
        <v>6</v>
      </c>
      <c r="AU45" s="25" t="s">
        <v>6</v>
      </c>
      <c r="AV45" s="25" t="s">
        <v>6</v>
      </c>
      <c r="AW45" s="25" t="s">
        <v>6</v>
      </c>
      <c r="AX45" s="25" t="s">
        <v>6</v>
      </c>
      <c r="AY45" s="30" t="s">
        <v>6</v>
      </c>
      <c r="AZ45" s="25" t="s">
        <v>6</v>
      </c>
      <c r="BA45" s="25" t="s">
        <v>6</v>
      </c>
      <c r="BB45" s="25" t="s">
        <v>6</v>
      </c>
      <c r="BC45" s="25" t="s">
        <v>6</v>
      </c>
      <c r="BD45" s="25" t="s">
        <v>6</v>
      </c>
      <c r="BE45" s="25" t="s">
        <v>6</v>
      </c>
      <c r="BF45" s="25" t="s">
        <v>6</v>
      </c>
      <c r="BG45" s="30" t="s">
        <v>6</v>
      </c>
      <c r="BH45" s="25" t="s">
        <v>6</v>
      </c>
      <c r="BI45" s="25" t="s">
        <v>6</v>
      </c>
      <c r="BJ45" s="25" t="s">
        <v>6</v>
      </c>
      <c r="BK45" s="25" t="s">
        <v>6</v>
      </c>
      <c r="BL45" s="25" t="s">
        <v>6</v>
      </c>
      <c r="BM45" s="25" t="s">
        <v>6</v>
      </c>
      <c r="BN45" s="25" t="s">
        <v>6</v>
      </c>
      <c r="BO45" s="30" t="s">
        <v>6</v>
      </c>
      <c r="BQ45" s="12"/>
      <c r="BR45" s="12"/>
      <c r="BS45" s="21"/>
      <c r="BT45" s="12"/>
    </row>
    <row r="46" spans="10:73" ht="13.8" customHeight="1" x14ac:dyDescent="0.3">
      <c r="AH46" s="4"/>
      <c r="AI46" s="26"/>
      <c r="AJ46" s="25"/>
      <c r="AK46" s="4"/>
      <c r="AL46" s="4">
        <v>0</v>
      </c>
      <c r="AM46" s="4">
        <v>0</v>
      </c>
      <c r="AN46" s="4">
        <f t="shared" ref="AN46:BO46" si="21">AN44*1</f>
        <v>1</v>
      </c>
      <c r="AO46" s="4">
        <f t="shared" si="21"/>
        <v>1</v>
      </c>
      <c r="AP46" s="4">
        <f t="shared" si="21"/>
        <v>1</v>
      </c>
      <c r="AQ46" s="4">
        <f t="shared" si="21"/>
        <v>1</v>
      </c>
      <c r="AR46" s="4">
        <f t="shared" si="21"/>
        <v>1</v>
      </c>
      <c r="AS46" s="4">
        <f t="shared" si="21"/>
        <v>1</v>
      </c>
      <c r="AT46" s="4">
        <f t="shared" si="21"/>
        <v>1</v>
      </c>
      <c r="AU46" s="4">
        <f t="shared" si="21"/>
        <v>1</v>
      </c>
      <c r="AV46" s="4">
        <f t="shared" si="21"/>
        <v>1</v>
      </c>
      <c r="AW46" s="4">
        <f t="shared" si="21"/>
        <v>1</v>
      </c>
      <c r="AX46" s="4">
        <f t="shared" si="21"/>
        <v>1</v>
      </c>
      <c r="AY46" s="4">
        <f t="shared" si="21"/>
        <v>1</v>
      </c>
      <c r="AZ46" s="4">
        <f t="shared" si="21"/>
        <v>1</v>
      </c>
      <c r="BA46" s="4">
        <f t="shared" si="21"/>
        <v>1</v>
      </c>
      <c r="BB46" s="4">
        <f t="shared" si="21"/>
        <v>1</v>
      </c>
      <c r="BC46" s="4">
        <f t="shared" si="21"/>
        <v>1</v>
      </c>
      <c r="BD46" s="4">
        <f t="shared" si="21"/>
        <v>1</v>
      </c>
      <c r="BE46" s="4">
        <f t="shared" si="21"/>
        <v>1</v>
      </c>
      <c r="BF46" s="4">
        <f t="shared" si="21"/>
        <v>1</v>
      </c>
      <c r="BG46" s="4">
        <f t="shared" si="21"/>
        <v>1</v>
      </c>
      <c r="BH46" s="4">
        <f t="shared" si="21"/>
        <v>1</v>
      </c>
      <c r="BI46" s="4">
        <f t="shared" si="21"/>
        <v>1</v>
      </c>
      <c r="BJ46" s="4">
        <f t="shared" si="21"/>
        <v>1</v>
      </c>
      <c r="BK46" s="4">
        <f t="shared" si="21"/>
        <v>1</v>
      </c>
      <c r="BL46" s="4">
        <f t="shared" si="21"/>
        <v>1</v>
      </c>
      <c r="BM46" s="4">
        <f t="shared" si="21"/>
        <v>1</v>
      </c>
      <c r="BN46" s="4">
        <f t="shared" si="21"/>
        <v>1</v>
      </c>
      <c r="BO46" s="4">
        <f t="shared" si="21"/>
        <v>1</v>
      </c>
      <c r="BP46" s="19">
        <f>SUM(D46:BO46)</f>
        <v>28</v>
      </c>
      <c r="BQ46" s="12">
        <f>BQ18</f>
        <v>262144</v>
      </c>
      <c r="BR46" s="12">
        <f>BP46*BQ46</f>
        <v>7340032</v>
      </c>
      <c r="BS46" s="21">
        <f>BS44/2</f>
        <v>3.814697265625E-6</v>
      </c>
      <c r="BT46" s="12">
        <f>BP46*BQ46*BS46</f>
        <v>28</v>
      </c>
      <c r="BU46" s="1">
        <f>BP46*BS46</f>
        <v>1.068115234375E-4</v>
      </c>
    </row>
    <row r="47" spans="10:73" ht="13.8" customHeight="1" x14ac:dyDescent="0.3">
      <c r="AH47" s="4"/>
      <c r="AI47" s="26"/>
      <c r="AJ47" s="25"/>
      <c r="AK47" s="4"/>
      <c r="AL47" s="4"/>
      <c r="AM47" s="4"/>
      <c r="AN47" s="4" t="s">
        <v>4</v>
      </c>
      <c r="AO47" s="4" t="s">
        <v>3</v>
      </c>
      <c r="AP47" s="25" t="s">
        <v>6</v>
      </c>
      <c r="AQ47" s="30" t="s">
        <v>6</v>
      </c>
      <c r="AR47" s="25" t="s">
        <v>6</v>
      </c>
      <c r="AS47" s="25" t="s">
        <v>6</v>
      </c>
      <c r="AT47" s="25" t="s">
        <v>6</v>
      </c>
      <c r="AU47" s="25" t="s">
        <v>6</v>
      </c>
      <c r="AV47" s="25" t="s">
        <v>6</v>
      </c>
      <c r="AW47" s="25" t="s">
        <v>6</v>
      </c>
      <c r="AX47" s="25" t="s">
        <v>6</v>
      </c>
      <c r="AY47" s="30" t="s">
        <v>6</v>
      </c>
      <c r="AZ47" s="25" t="s">
        <v>6</v>
      </c>
      <c r="BA47" s="25" t="s">
        <v>6</v>
      </c>
      <c r="BB47" s="25" t="s">
        <v>6</v>
      </c>
      <c r="BC47" s="25" t="s">
        <v>6</v>
      </c>
      <c r="BD47" s="25" t="s">
        <v>6</v>
      </c>
      <c r="BE47" s="25" t="s">
        <v>6</v>
      </c>
      <c r="BF47" s="25" t="s">
        <v>6</v>
      </c>
      <c r="BG47" s="30" t="s">
        <v>6</v>
      </c>
      <c r="BH47" s="25" t="s">
        <v>6</v>
      </c>
      <c r="BI47" s="25" t="s">
        <v>6</v>
      </c>
      <c r="BJ47" s="25" t="s">
        <v>6</v>
      </c>
      <c r="BK47" s="25" t="s">
        <v>6</v>
      </c>
      <c r="BL47" s="25" t="s">
        <v>6</v>
      </c>
      <c r="BM47" s="25" t="s">
        <v>6</v>
      </c>
      <c r="BN47" s="25" t="s">
        <v>6</v>
      </c>
      <c r="BO47" s="30" t="s">
        <v>6</v>
      </c>
      <c r="BQ47" s="12"/>
      <c r="BR47" s="12"/>
      <c r="BS47" s="21"/>
      <c r="BT47" s="12"/>
    </row>
    <row r="48" spans="10:73" ht="13.8" customHeight="1" x14ac:dyDescent="0.3">
      <c r="AH48" s="4"/>
      <c r="AI48" s="26"/>
      <c r="AJ48" s="25"/>
      <c r="AK48" s="4"/>
      <c r="AL48" s="4"/>
      <c r="AM48" s="4"/>
      <c r="AN48" s="4">
        <v>0</v>
      </c>
      <c r="AO48" s="4">
        <v>0</v>
      </c>
      <c r="AP48" s="4">
        <f t="shared" ref="AP48:BO48" si="22">AP46*1</f>
        <v>1</v>
      </c>
      <c r="AQ48" s="4">
        <f t="shared" si="22"/>
        <v>1</v>
      </c>
      <c r="AR48" s="4">
        <f t="shared" si="22"/>
        <v>1</v>
      </c>
      <c r="AS48" s="4">
        <f t="shared" si="22"/>
        <v>1</v>
      </c>
      <c r="AT48" s="4">
        <f t="shared" si="22"/>
        <v>1</v>
      </c>
      <c r="AU48" s="4">
        <f t="shared" si="22"/>
        <v>1</v>
      </c>
      <c r="AV48" s="4">
        <f t="shared" si="22"/>
        <v>1</v>
      </c>
      <c r="AW48" s="4">
        <f t="shared" si="22"/>
        <v>1</v>
      </c>
      <c r="AX48" s="4">
        <f t="shared" si="22"/>
        <v>1</v>
      </c>
      <c r="AY48" s="4">
        <f t="shared" si="22"/>
        <v>1</v>
      </c>
      <c r="AZ48" s="4">
        <f t="shared" si="22"/>
        <v>1</v>
      </c>
      <c r="BA48" s="4">
        <f t="shared" si="22"/>
        <v>1</v>
      </c>
      <c r="BB48" s="4">
        <f t="shared" si="22"/>
        <v>1</v>
      </c>
      <c r="BC48" s="4">
        <f t="shared" si="22"/>
        <v>1</v>
      </c>
      <c r="BD48" s="4">
        <f t="shared" si="22"/>
        <v>1</v>
      </c>
      <c r="BE48" s="4">
        <f t="shared" si="22"/>
        <v>1</v>
      </c>
      <c r="BF48" s="4">
        <f t="shared" si="22"/>
        <v>1</v>
      </c>
      <c r="BG48" s="4">
        <f t="shared" si="22"/>
        <v>1</v>
      </c>
      <c r="BH48" s="4">
        <f t="shared" si="22"/>
        <v>1</v>
      </c>
      <c r="BI48" s="4">
        <f t="shared" si="22"/>
        <v>1</v>
      </c>
      <c r="BJ48" s="4">
        <f t="shared" si="22"/>
        <v>1</v>
      </c>
      <c r="BK48" s="4">
        <f t="shared" si="22"/>
        <v>1</v>
      </c>
      <c r="BL48" s="4">
        <f t="shared" si="22"/>
        <v>1</v>
      </c>
      <c r="BM48" s="4">
        <f t="shared" si="22"/>
        <v>1</v>
      </c>
      <c r="BN48" s="4">
        <f t="shared" si="22"/>
        <v>1</v>
      </c>
      <c r="BO48" s="4">
        <f t="shared" si="22"/>
        <v>1</v>
      </c>
      <c r="BP48" s="19">
        <f>SUM(D48:BO48)</f>
        <v>26</v>
      </c>
      <c r="BQ48" s="12">
        <f>BQ20</f>
        <v>262144</v>
      </c>
      <c r="BR48" s="12">
        <f>BP48*BQ48</f>
        <v>6815744</v>
      </c>
      <c r="BS48" s="21">
        <f>BS46/2</f>
        <v>1.9073486328125E-6</v>
      </c>
      <c r="BT48" s="12">
        <f>BP48*BQ48*BS48</f>
        <v>13</v>
      </c>
      <c r="BU48" s="1">
        <f>BP48*BS48</f>
        <v>4.9591064453125E-5</v>
      </c>
    </row>
    <row r="49" spans="34:73" ht="13.8" customHeight="1" x14ac:dyDescent="0.3">
      <c r="AH49" s="4"/>
      <c r="AI49" s="26"/>
      <c r="AJ49" s="25"/>
      <c r="AK49" s="4"/>
      <c r="AL49" s="4"/>
      <c r="AM49" s="4"/>
      <c r="AN49" s="4"/>
      <c r="AO49" s="4"/>
      <c r="AP49" s="4" t="s">
        <v>4</v>
      </c>
      <c r="AQ49" s="30" t="s">
        <v>3</v>
      </c>
      <c r="AR49" s="25" t="s">
        <v>6</v>
      </c>
      <c r="AS49" s="25" t="s">
        <v>6</v>
      </c>
      <c r="AT49" s="25" t="s">
        <v>6</v>
      </c>
      <c r="AU49" s="25" t="s">
        <v>6</v>
      </c>
      <c r="AV49" s="25" t="s">
        <v>6</v>
      </c>
      <c r="AW49" s="25" t="s">
        <v>6</v>
      </c>
      <c r="AX49" s="25" t="s">
        <v>6</v>
      </c>
      <c r="AY49" s="30" t="s">
        <v>6</v>
      </c>
      <c r="AZ49" s="25" t="s">
        <v>6</v>
      </c>
      <c r="BA49" s="25" t="s">
        <v>6</v>
      </c>
      <c r="BB49" s="25" t="s">
        <v>6</v>
      </c>
      <c r="BC49" s="25" t="s">
        <v>6</v>
      </c>
      <c r="BD49" s="25" t="s">
        <v>6</v>
      </c>
      <c r="BE49" s="25" t="s">
        <v>6</v>
      </c>
      <c r="BF49" s="25" t="s">
        <v>6</v>
      </c>
      <c r="BG49" s="30" t="s">
        <v>6</v>
      </c>
      <c r="BH49" s="25" t="s">
        <v>6</v>
      </c>
      <c r="BI49" s="25" t="s">
        <v>6</v>
      </c>
      <c r="BJ49" s="25" t="s">
        <v>6</v>
      </c>
      <c r="BK49" s="25" t="s">
        <v>6</v>
      </c>
      <c r="BL49" s="25" t="s">
        <v>6</v>
      </c>
      <c r="BM49" s="25" t="s">
        <v>6</v>
      </c>
      <c r="BN49" s="25" t="s">
        <v>6</v>
      </c>
      <c r="BO49" s="30" t="s">
        <v>6</v>
      </c>
      <c r="BQ49" s="12"/>
      <c r="BR49" s="12"/>
      <c r="BS49" s="21"/>
      <c r="BT49" s="12"/>
    </row>
    <row r="50" spans="34:73" ht="13.8" customHeight="1" x14ac:dyDescent="0.3">
      <c r="AH50" s="4"/>
      <c r="AI50" s="26"/>
      <c r="AJ50" s="25"/>
      <c r="AK50" s="4"/>
      <c r="AL50" s="4"/>
      <c r="AM50" s="4"/>
      <c r="AN50" s="4"/>
      <c r="AO50" s="4"/>
      <c r="AP50" s="4">
        <v>0</v>
      </c>
      <c r="AQ50" s="30">
        <v>0</v>
      </c>
      <c r="AR50" s="4">
        <f t="shared" ref="AR50:BO50" si="23">AR48*1</f>
        <v>1</v>
      </c>
      <c r="AS50" s="4">
        <f t="shared" si="23"/>
        <v>1</v>
      </c>
      <c r="AT50" s="4">
        <f t="shared" si="23"/>
        <v>1</v>
      </c>
      <c r="AU50" s="4">
        <f t="shared" si="23"/>
        <v>1</v>
      </c>
      <c r="AV50" s="4">
        <f t="shared" si="23"/>
        <v>1</v>
      </c>
      <c r="AW50" s="4">
        <f t="shared" si="23"/>
        <v>1</v>
      </c>
      <c r="AX50" s="4">
        <f t="shared" si="23"/>
        <v>1</v>
      </c>
      <c r="AY50" s="4">
        <f t="shared" si="23"/>
        <v>1</v>
      </c>
      <c r="AZ50" s="4">
        <f t="shared" si="23"/>
        <v>1</v>
      </c>
      <c r="BA50" s="4">
        <f t="shared" si="23"/>
        <v>1</v>
      </c>
      <c r="BB50" s="4">
        <f t="shared" si="23"/>
        <v>1</v>
      </c>
      <c r="BC50" s="4">
        <f t="shared" si="23"/>
        <v>1</v>
      </c>
      <c r="BD50" s="4">
        <f t="shared" si="23"/>
        <v>1</v>
      </c>
      <c r="BE50" s="4">
        <f t="shared" si="23"/>
        <v>1</v>
      </c>
      <c r="BF50" s="4">
        <f t="shared" si="23"/>
        <v>1</v>
      </c>
      <c r="BG50" s="4">
        <f t="shared" si="23"/>
        <v>1</v>
      </c>
      <c r="BH50" s="4">
        <f t="shared" si="23"/>
        <v>1</v>
      </c>
      <c r="BI50" s="4">
        <f t="shared" si="23"/>
        <v>1</v>
      </c>
      <c r="BJ50" s="4">
        <f t="shared" si="23"/>
        <v>1</v>
      </c>
      <c r="BK50" s="4">
        <f t="shared" si="23"/>
        <v>1</v>
      </c>
      <c r="BL50" s="4">
        <f t="shared" si="23"/>
        <v>1</v>
      </c>
      <c r="BM50" s="4">
        <f t="shared" si="23"/>
        <v>1</v>
      </c>
      <c r="BN50" s="4">
        <f t="shared" si="23"/>
        <v>1</v>
      </c>
      <c r="BO50" s="4">
        <f t="shared" si="23"/>
        <v>1</v>
      </c>
      <c r="BP50" s="19">
        <f>SUM(D50:BO50)</f>
        <v>24</v>
      </c>
      <c r="BQ50" s="12">
        <f>BQ22</f>
        <v>262144</v>
      </c>
      <c r="BR50" s="12">
        <f>BP50*BQ50</f>
        <v>6291456</v>
      </c>
      <c r="BS50" s="21">
        <f>BS48/2</f>
        <v>9.5367431640625E-7</v>
      </c>
      <c r="BT50" s="12">
        <f>BP50*BQ50*BS50</f>
        <v>6</v>
      </c>
      <c r="BU50" s="1">
        <f>BP50*BS50</f>
        <v>2.288818359375E-5</v>
      </c>
    </row>
    <row r="51" spans="34:73" ht="13.8" customHeight="1" x14ac:dyDescent="0.3">
      <c r="AH51" s="4"/>
      <c r="AI51" s="26"/>
      <c r="AJ51" s="25"/>
      <c r="AK51" s="4"/>
      <c r="AL51" s="4"/>
      <c r="AM51" s="4"/>
      <c r="AN51" s="4"/>
      <c r="AO51" s="4"/>
      <c r="AP51" s="4"/>
      <c r="AQ51" s="30"/>
      <c r="AR51" s="4" t="s">
        <v>4</v>
      </c>
      <c r="AS51" s="4" t="s">
        <v>3</v>
      </c>
      <c r="AT51" s="25" t="s">
        <v>6</v>
      </c>
      <c r="AU51" s="25" t="s">
        <v>6</v>
      </c>
      <c r="AV51" s="25" t="s">
        <v>6</v>
      </c>
      <c r="AW51" s="25" t="s">
        <v>6</v>
      </c>
      <c r="AX51" s="25" t="s">
        <v>6</v>
      </c>
      <c r="AY51" s="30" t="s">
        <v>6</v>
      </c>
      <c r="AZ51" s="25" t="s">
        <v>6</v>
      </c>
      <c r="BA51" s="25" t="s">
        <v>6</v>
      </c>
      <c r="BB51" s="25" t="s">
        <v>6</v>
      </c>
      <c r="BC51" s="25" t="s">
        <v>6</v>
      </c>
      <c r="BD51" s="25" t="s">
        <v>6</v>
      </c>
      <c r="BE51" s="25" t="s">
        <v>6</v>
      </c>
      <c r="BF51" s="25" t="s">
        <v>6</v>
      </c>
      <c r="BG51" s="30" t="s">
        <v>6</v>
      </c>
      <c r="BH51" s="25" t="s">
        <v>6</v>
      </c>
      <c r="BI51" s="25" t="s">
        <v>6</v>
      </c>
      <c r="BJ51" s="25" t="s">
        <v>6</v>
      </c>
      <c r="BK51" s="25" t="s">
        <v>6</v>
      </c>
      <c r="BL51" s="25" t="s">
        <v>6</v>
      </c>
      <c r="BM51" s="25" t="s">
        <v>6</v>
      </c>
      <c r="BN51" s="25" t="s">
        <v>6</v>
      </c>
      <c r="BO51" s="30" t="s">
        <v>6</v>
      </c>
      <c r="BQ51" s="12"/>
      <c r="BR51" s="12"/>
      <c r="BS51" s="21"/>
      <c r="BT51" s="12"/>
    </row>
    <row r="52" spans="34:73" ht="13.8" customHeight="1" x14ac:dyDescent="0.3">
      <c r="AH52" s="4"/>
      <c r="AI52" s="26"/>
      <c r="AJ52" s="25"/>
      <c r="AK52" s="4"/>
      <c r="AL52" s="4"/>
      <c r="AM52" s="4"/>
      <c r="AN52" s="4"/>
      <c r="AO52" s="4"/>
      <c r="AP52" s="4"/>
      <c r="AQ52" s="30"/>
      <c r="AR52" s="4">
        <v>0</v>
      </c>
      <c r="AS52" s="4">
        <v>0</v>
      </c>
      <c r="AT52" s="4">
        <f t="shared" ref="AT52:BO52" si="24">AT50*1</f>
        <v>1</v>
      </c>
      <c r="AU52" s="4">
        <f t="shared" si="24"/>
        <v>1</v>
      </c>
      <c r="AV52" s="4">
        <f t="shared" si="24"/>
        <v>1</v>
      </c>
      <c r="AW52" s="4">
        <f t="shared" si="24"/>
        <v>1</v>
      </c>
      <c r="AX52" s="4">
        <f t="shared" si="24"/>
        <v>1</v>
      </c>
      <c r="AY52" s="4">
        <f t="shared" si="24"/>
        <v>1</v>
      </c>
      <c r="AZ52" s="4">
        <f t="shared" si="24"/>
        <v>1</v>
      </c>
      <c r="BA52" s="4">
        <f t="shared" si="24"/>
        <v>1</v>
      </c>
      <c r="BB52" s="4">
        <f t="shared" si="24"/>
        <v>1</v>
      </c>
      <c r="BC52" s="4">
        <f t="shared" si="24"/>
        <v>1</v>
      </c>
      <c r="BD52" s="4">
        <f t="shared" si="24"/>
        <v>1</v>
      </c>
      <c r="BE52" s="4">
        <f t="shared" si="24"/>
        <v>1</v>
      </c>
      <c r="BF52" s="4">
        <f t="shared" si="24"/>
        <v>1</v>
      </c>
      <c r="BG52" s="4">
        <f t="shared" si="24"/>
        <v>1</v>
      </c>
      <c r="BH52" s="4">
        <f t="shared" si="24"/>
        <v>1</v>
      </c>
      <c r="BI52" s="4">
        <f t="shared" si="24"/>
        <v>1</v>
      </c>
      <c r="BJ52" s="4">
        <f t="shared" si="24"/>
        <v>1</v>
      </c>
      <c r="BK52" s="4">
        <f t="shared" si="24"/>
        <v>1</v>
      </c>
      <c r="BL52" s="4">
        <f t="shared" si="24"/>
        <v>1</v>
      </c>
      <c r="BM52" s="4">
        <f t="shared" si="24"/>
        <v>1</v>
      </c>
      <c r="BN52" s="4">
        <f t="shared" si="24"/>
        <v>1</v>
      </c>
      <c r="BO52" s="4">
        <f t="shared" si="24"/>
        <v>1</v>
      </c>
      <c r="BP52" s="19">
        <f>SUM(D52:BO52)</f>
        <v>22</v>
      </c>
      <c r="BQ52" s="12">
        <f>BQ24</f>
        <v>262144</v>
      </c>
      <c r="BR52" s="12">
        <f>BP52*BQ52</f>
        <v>5767168</v>
      </c>
      <c r="BS52" s="21">
        <f>BS50/2</f>
        <v>4.76837158203125E-7</v>
      </c>
      <c r="BT52" s="12">
        <f>BP52*BQ52*BS52</f>
        <v>2.75</v>
      </c>
      <c r="BU52" s="1">
        <f>BP52*BS52</f>
        <v>1.049041748046875E-5</v>
      </c>
    </row>
    <row r="53" spans="34:73" ht="13.8" customHeight="1" x14ac:dyDescent="0.3">
      <c r="AH53" s="4"/>
      <c r="AI53" s="26"/>
      <c r="AJ53" s="25"/>
      <c r="AK53" s="4"/>
      <c r="AL53" s="4"/>
      <c r="AM53" s="4"/>
      <c r="AN53" s="4"/>
      <c r="AO53" s="4"/>
      <c r="AP53" s="4"/>
      <c r="AQ53" s="30"/>
      <c r="AR53" s="4"/>
      <c r="AS53" s="4"/>
      <c r="AT53" s="4" t="s">
        <v>4</v>
      </c>
      <c r="AU53" s="4" t="s">
        <v>3</v>
      </c>
      <c r="AV53" s="25" t="s">
        <v>6</v>
      </c>
      <c r="AW53" s="25" t="s">
        <v>6</v>
      </c>
      <c r="AX53" s="25" t="s">
        <v>6</v>
      </c>
      <c r="AY53" s="30" t="s">
        <v>6</v>
      </c>
      <c r="AZ53" s="25" t="s">
        <v>6</v>
      </c>
      <c r="BA53" s="25" t="s">
        <v>6</v>
      </c>
      <c r="BB53" s="25" t="s">
        <v>6</v>
      </c>
      <c r="BC53" s="25" t="s">
        <v>6</v>
      </c>
      <c r="BD53" s="25" t="s">
        <v>6</v>
      </c>
      <c r="BE53" s="25" t="s">
        <v>6</v>
      </c>
      <c r="BF53" s="25" t="s">
        <v>6</v>
      </c>
      <c r="BG53" s="30" t="s">
        <v>6</v>
      </c>
      <c r="BH53" s="25" t="s">
        <v>6</v>
      </c>
      <c r="BI53" s="25" t="s">
        <v>6</v>
      </c>
      <c r="BJ53" s="25" t="s">
        <v>6</v>
      </c>
      <c r="BK53" s="25" t="s">
        <v>6</v>
      </c>
      <c r="BL53" s="25" t="s">
        <v>6</v>
      </c>
      <c r="BM53" s="25" t="s">
        <v>6</v>
      </c>
      <c r="BN53" s="25" t="s">
        <v>6</v>
      </c>
      <c r="BO53" s="30" t="s">
        <v>6</v>
      </c>
      <c r="BQ53" s="12"/>
      <c r="BR53" s="12"/>
      <c r="BS53" s="21"/>
      <c r="BT53" s="12"/>
    </row>
    <row r="54" spans="34:73" ht="13.8" customHeight="1" x14ac:dyDescent="0.3">
      <c r="AH54" s="4"/>
      <c r="AI54" s="26"/>
      <c r="AJ54" s="25"/>
      <c r="AK54" s="4"/>
      <c r="AL54" s="4"/>
      <c r="AM54" s="4"/>
      <c r="AN54" s="4"/>
      <c r="AO54" s="4"/>
      <c r="AP54" s="4"/>
      <c r="AQ54" s="30"/>
      <c r="AR54" s="4"/>
      <c r="AS54" s="4"/>
      <c r="AT54" s="4">
        <v>0</v>
      </c>
      <c r="AU54" s="4">
        <v>0</v>
      </c>
      <c r="AV54" s="4">
        <f t="shared" ref="AV54:BO54" si="25">AV52*1</f>
        <v>1</v>
      </c>
      <c r="AW54" s="4">
        <f t="shared" si="25"/>
        <v>1</v>
      </c>
      <c r="AX54" s="4">
        <f t="shared" si="25"/>
        <v>1</v>
      </c>
      <c r="AY54" s="4">
        <f t="shared" si="25"/>
        <v>1</v>
      </c>
      <c r="AZ54" s="4">
        <f t="shared" si="25"/>
        <v>1</v>
      </c>
      <c r="BA54" s="4">
        <f t="shared" si="25"/>
        <v>1</v>
      </c>
      <c r="BB54" s="4">
        <f t="shared" si="25"/>
        <v>1</v>
      </c>
      <c r="BC54" s="4">
        <f t="shared" si="25"/>
        <v>1</v>
      </c>
      <c r="BD54" s="4">
        <f t="shared" si="25"/>
        <v>1</v>
      </c>
      <c r="BE54" s="4">
        <f t="shared" si="25"/>
        <v>1</v>
      </c>
      <c r="BF54" s="4">
        <f t="shared" si="25"/>
        <v>1</v>
      </c>
      <c r="BG54" s="4">
        <f t="shared" si="25"/>
        <v>1</v>
      </c>
      <c r="BH54" s="4">
        <f t="shared" si="25"/>
        <v>1</v>
      </c>
      <c r="BI54" s="4">
        <f t="shared" si="25"/>
        <v>1</v>
      </c>
      <c r="BJ54" s="4">
        <f t="shared" si="25"/>
        <v>1</v>
      </c>
      <c r="BK54" s="4">
        <f t="shared" si="25"/>
        <v>1</v>
      </c>
      <c r="BL54" s="4">
        <f t="shared" si="25"/>
        <v>1</v>
      </c>
      <c r="BM54" s="4">
        <f t="shared" si="25"/>
        <v>1</v>
      </c>
      <c r="BN54" s="4">
        <f t="shared" si="25"/>
        <v>1</v>
      </c>
      <c r="BO54" s="4">
        <f t="shared" si="25"/>
        <v>1</v>
      </c>
      <c r="BP54" s="19">
        <f>SUM(D54:BO54)</f>
        <v>20</v>
      </c>
      <c r="BQ54" s="12">
        <f>BQ26</f>
        <v>262144</v>
      </c>
      <c r="BR54" s="12">
        <f>BP54*BQ54</f>
        <v>5242880</v>
      </c>
      <c r="BS54" s="21">
        <f>BS52/2</f>
        <v>2.384185791015625E-7</v>
      </c>
      <c r="BT54" s="12">
        <f>BP54*BQ54*BS54</f>
        <v>1.25</v>
      </c>
      <c r="BU54" s="1">
        <f>BP54*BS54</f>
        <v>4.76837158203125E-6</v>
      </c>
    </row>
    <row r="55" spans="34:73" ht="13.8" customHeight="1" x14ac:dyDescent="0.3">
      <c r="AH55" s="4"/>
      <c r="AI55" s="26"/>
      <c r="AJ55" s="25"/>
      <c r="AK55" s="4"/>
      <c r="AL55" s="4"/>
      <c r="AM55" s="4"/>
      <c r="AN55" s="4"/>
      <c r="AO55" s="4"/>
      <c r="AP55" s="4"/>
      <c r="AQ55" s="30"/>
      <c r="AR55" s="4"/>
      <c r="AS55" s="4"/>
      <c r="AT55" s="4"/>
      <c r="AU55" s="4"/>
      <c r="AV55" s="4" t="s">
        <v>4</v>
      </c>
      <c r="AW55" s="4" t="s">
        <v>3</v>
      </c>
      <c r="AX55" s="25" t="s">
        <v>6</v>
      </c>
      <c r="AY55" s="30" t="s">
        <v>6</v>
      </c>
      <c r="AZ55" s="25" t="s">
        <v>6</v>
      </c>
      <c r="BA55" s="25" t="s">
        <v>6</v>
      </c>
      <c r="BB55" s="25" t="s">
        <v>6</v>
      </c>
      <c r="BC55" s="25" t="s">
        <v>6</v>
      </c>
      <c r="BD55" s="25" t="s">
        <v>6</v>
      </c>
      <c r="BE55" s="25" t="s">
        <v>6</v>
      </c>
      <c r="BF55" s="25" t="s">
        <v>6</v>
      </c>
      <c r="BG55" s="30" t="s">
        <v>6</v>
      </c>
      <c r="BH55" s="25" t="s">
        <v>6</v>
      </c>
      <c r="BI55" s="25" t="s">
        <v>6</v>
      </c>
      <c r="BJ55" s="25" t="s">
        <v>6</v>
      </c>
      <c r="BK55" s="25" t="s">
        <v>6</v>
      </c>
      <c r="BL55" s="25" t="s">
        <v>6</v>
      </c>
      <c r="BM55" s="25" t="s">
        <v>6</v>
      </c>
      <c r="BN55" s="25" t="s">
        <v>6</v>
      </c>
      <c r="BO55" s="30" t="s">
        <v>6</v>
      </c>
      <c r="BQ55" s="12"/>
      <c r="BR55" s="12"/>
      <c r="BS55" s="21"/>
      <c r="BT55" s="12"/>
    </row>
    <row r="56" spans="34:73" ht="13.8" customHeight="1" x14ac:dyDescent="0.3">
      <c r="AH56" s="4"/>
      <c r="AI56" s="26"/>
      <c r="AJ56" s="25"/>
      <c r="AK56" s="4"/>
      <c r="AL56" s="4"/>
      <c r="AM56" s="4"/>
      <c r="AN56" s="4"/>
      <c r="AO56" s="4"/>
      <c r="AP56" s="4"/>
      <c r="AQ56" s="30"/>
      <c r="AR56" s="4"/>
      <c r="AS56" s="4"/>
      <c r="AT56" s="4"/>
      <c r="AU56" s="4"/>
      <c r="AV56" s="4">
        <v>0</v>
      </c>
      <c r="AW56" s="4">
        <v>0</v>
      </c>
      <c r="AX56" s="4">
        <f t="shared" ref="AX56:BO56" si="26">AX54*1</f>
        <v>1</v>
      </c>
      <c r="AY56" s="4">
        <f t="shared" si="26"/>
        <v>1</v>
      </c>
      <c r="AZ56" s="4">
        <f t="shared" si="26"/>
        <v>1</v>
      </c>
      <c r="BA56" s="4">
        <f t="shared" si="26"/>
        <v>1</v>
      </c>
      <c r="BB56" s="4">
        <f t="shared" si="26"/>
        <v>1</v>
      </c>
      <c r="BC56" s="4">
        <f t="shared" si="26"/>
        <v>1</v>
      </c>
      <c r="BD56" s="4">
        <f t="shared" si="26"/>
        <v>1</v>
      </c>
      <c r="BE56" s="4">
        <f t="shared" si="26"/>
        <v>1</v>
      </c>
      <c r="BF56" s="4">
        <f t="shared" si="26"/>
        <v>1</v>
      </c>
      <c r="BG56" s="4">
        <f t="shared" si="26"/>
        <v>1</v>
      </c>
      <c r="BH56" s="4">
        <f t="shared" si="26"/>
        <v>1</v>
      </c>
      <c r="BI56" s="4">
        <f t="shared" si="26"/>
        <v>1</v>
      </c>
      <c r="BJ56" s="4">
        <f t="shared" si="26"/>
        <v>1</v>
      </c>
      <c r="BK56" s="4">
        <f t="shared" si="26"/>
        <v>1</v>
      </c>
      <c r="BL56" s="4">
        <f t="shared" si="26"/>
        <v>1</v>
      </c>
      <c r="BM56" s="4">
        <f t="shared" si="26"/>
        <v>1</v>
      </c>
      <c r="BN56" s="4">
        <f t="shared" si="26"/>
        <v>1</v>
      </c>
      <c r="BO56" s="4">
        <f t="shared" si="26"/>
        <v>1</v>
      </c>
      <c r="BP56" s="19">
        <f>SUM(D56:BO56)</f>
        <v>18</v>
      </c>
      <c r="BQ56" s="12">
        <f>BQ28</f>
        <v>262144</v>
      </c>
      <c r="BR56" s="12">
        <f>BP56*BQ56</f>
        <v>4718592</v>
      </c>
      <c r="BS56" s="21">
        <f>BS54/2</f>
        <v>1.1920928955078125E-7</v>
      </c>
      <c r="BT56" s="12">
        <f>BP56*BQ56*BS56</f>
        <v>0.5625</v>
      </c>
      <c r="BU56" s="1">
        <f>BP56*BS56</f>
        <v>2.1457672119140625E-6</v>
      </c>
    </row>
    <row r="57" spans="34:73" ht="13.8" customHeight="1" x14ac:dyDescent="0.3">
      <c r="AH57" s="4"/>
      <c r="AI57" s="26"/>
      <c r="AJ57" s="25"/>
      <c r="AK57" s="4"/>
      <c r="AL57" s="4"/>
      <c r="AM57" s="4"/>
      <c r="AN57" s="4"/>
      <c r="AO57" s="4"/>
      <c r="AP57" s="4"/>
      <c r="AQ57" s="30"/>
      <c r="AR57" s="4"/>
      <c r="AS57" s="4"/>
      <c r="AT57" s="4"/>
      <c r="AU57" s="4"/>
      <c r="AV57" s="4"/>
      <c r="AW57" s="4"/>
      <c r="AX57" s="4" t="s">
        <v>4</v>
      </c>
      <c r="AY57" s="30" t="s">
        <v>3</v>
      </c>
      <c r="AZ57" s="25" t="s">
        <v>6</v>
      </c>
      <c r="BA57" s="25" t="s">
        <v>6</v>
      </c>
      <c r="BB57" s="25" t="s">
        <v>6</v>
      </c>
      <c r="BC57" s="25" t="s">
        <v>6</v>
      </c>
      <c r="BD57" s="25" t="s">
        <v>6</v>
      </c>
      <c r="BE57" s="25" t="s">
        <v>6</v>
      </c>
      <c r="BF57" s="25" t="s">
        <v>6</v>
      </c>
      <c r="BG57" s="30" t="s">
        <v>6</v>
      </c>
      <c r="BH57" s="25" t="s">
        <v>6</v>
      </c>
      <c r="BI57" s="25" t="s">
        <v>6</v>
      </c>
      <c r="BJ57" s="25" t="s">
        <v>6</v>
      </c>
      <c r="BK57" s="25" t="s">
        <v>6</v>
      </c>
      <c r="BL57" s="25" t="s">
        <v>6</v>
      </c>
      <c r="BM57" s="25" t="s">
        <v>6</v>
      </c>
      <c r="BN57" s="25" t="s">
        <v>6</v>
      </c>
      <c r="BO57" s="30" t="s">
        <v>6</v>
      </c>
      <c r="BQ57" s="12"/>
      <c r="BR57" s="12"/>
      <c r="BS57" s="21"/>
      <c r="BT57" s="12"/>
    </row>
    <row r="58" spans="34:73" ht="13.8" customHeight="1" x14ac:dyDescent="0.3">
      <c r="AH58" s="4"/>
      <c r="AI58" s="26"/>
      <c r="AJ58" s="25"/>
      <c r="AK58" s="4"/>
      <c r="AL58" s="4"/>
      <c r="AM58" s="4"/>
      <c r="AN58" s="4"/>
      <c r="AO58" s="4"/>
      <c r="AP58" s="4"/>
      <c r="AQ58" s="30"/>
      <c r="AR58" s="4"/>
      <c r="AS58" s="4"/>
      <c r="AT58" s="4"/>
      <c r="AU58" s="4"/>
      <c r="AV58" s="4"/>
      <c r="AW58" s="4"/>
      <c r="AX58" s="4">
        <v>0</v>
      </c>
      <c r="AY58" s="30">
        <v>0</v>
      </c>
      <c r="AZ58" s="4">
        <f t="shared" ref="AZ58:BO58" si="27">AZ56*1</f>
        <v>1</v>
      </c>
      <c r="BA58" s="4">
        <f t="shared" si="27"/>
        <v>1</v>
      </c>
      <c r="BB58" s="4">
        <f t="shared" si="27"/>
        <v>1</v>
      </c>
      <c r="BC58" s="4">
        <f t="shared" si="27"/>
        <v>1</v>
      </c>
      <c r="BD58" s="4">
        <f t="shared" si="27"/>
        <v>1</v>
      </c>
      <c r="BE58" s="4">
        <f t="shared" si="27"/>
        <v>1</v>
      </c>
      <c r="BF58" s="4">
        <f t="shared" si="27"/>
        <v>1</v>
      </c>
      <c r="BG58" s="4">
        <f t="shared" si="27"/>
        <v>1</v>
      </c>
      <c r="BH58" s="4">
        <f t="shared" si="27"/>
        <v>1</v>
      </c>
      <c r="BI58" s="4">
        <f t="shared" si="27"/>
        <v>1</v>
      </c>
      <c r="BJ58" s="4">
        <f t="shared" si="27"/>
        <v>1</v>
      </c>
      <c r="BK58" s="4">
        <f t="shared" si="27"/>
        <v>1</v>
      </c>
      <c r="BL58" s="4">
        <f t="shared" si="27"/>
        <v>1</v>
      </c>
      <c r="BM58" s="4">
        <f t="shared" si="27"/>
        <v>1</v>
      </c>
      <c r="BN58" s="4">
        <f t="shared" si="27"/>
        <v>1</v>
      </c>
      <c r="BO58" s="4">
        <f t="shared" si="27"/>
        <v>1</v>
      </c>
      <c r="BP58" s="19">
        <f>SUM(D58:BO58)</f>
        <v>16</v>
      </c>
      <c r="BQ58" s="12">
        <f>BQ30</f>
        <v>262144</v>
      </c>
      <c r="BR58" s="12">
        <f>BP58*BQ58</f>
        <v>4194304</v>
      </c>
      <c r="BS58" s="21">
        <f>BS56/2</f>
        <v>5.9604644775390625E-8</v>
      </c>
      <c r="BT58" s="12">
        <f>BP58*BQ58*BS58</f>
        <v>0.25</v>
      </c>
      <c r="BU58" s="1">
        <f>BP58*BS58</f>
        <v>9.5367431640625E-7</v>
      </c>
    </row>
    <row r="59" spans="34:73" ht="13.8" customHeight="1" x14ac:dyDescent="0.3">
      <c r="AH59" s="4"/>
      <c r="AI59" s="26"/>
      <c r="AJ59" s="25"/>
      <c r="AK59" s="4"/>
      <c r="AL59" s="4"/>
      <c r="AM59" s="4"/>
      <c r="AN59" s="4"/>
      <c r="AO59" s="4"/>
      <c r="AP59" s="4"/>
      <c r="AQ59" s="30"/>
      <c r="AR59" s="4"/>
      <c r="AS59" s="4"/>
      <c r="AT59" s="4"/>
      <c r="AU59" s="4"/>
      <c r="AV59" s="4"/>
      <c r="AW59" s="4"/>
      <c r="AX59" s="4"/>
      <c r="AY59" s="30"/>
      <c r="AZ59" s="4" t="s">
        <v>4</v>
      </c>
      <c r="BA59" s="4" t="s">
        <v>3</v>
      </c>
      <c r="BB59" s="25" t="s">
        <v>6</v>
      </c>
      <c r="BC59" s="25" t="s">
        <v>6</v>
      </c>
      <c r="BD59" s="25" t="s">
        <v>6</v>
      </c>
      <c r="BE59" s="25" t="s">
        <v>6</v>
      </c>
      <c r="BF59" s="25" t="s">
        <v>6</v>
      </c>
      <c r="BG59" s="30" t="s">
        <v>6</v>
      </c>
      <c r="BH59" s="25" t="s">
        <v>6</v>
      </c>
      <c r="BI59" s="25" t="s">
        <v>6</v>
      </c>
      <c r="BJ59" s="25" t="s">
        <v>6</v>
      </c>
      <c r="BK59" s="25" t="s">
        <v>6</v>
      </c>
      <c r="BL59" s="25" t="s">
        <v>6</v>
      </c>
      <c r="BM59" s="25" t="s">
        <v>6</v>
      </c>
      <c r="BN59" s="25" t="s">
        <v>6</v>
      </c>
      <c r="BO59" s="30" t="s">
        <v>6</v>
      </c>
      <c r="BQ59" s="12"/>
      <c r="BR59" s="12"/>
      <c r="BS59" s="21"/>
      <c r="BT59" s="12"/>
    </row>
    <row r="60" spans="34:73" ht="13.8" customHeight="1" x14ac:dyDescent="0.3">
      <c r="AH60" s="4"/>
      <c r="AI60" s="26"/>
      <c r="AJ60" s="25"/>
      <c r="AK60" s="4"/>
      <c r="AL60" s="4"/>
      <c r="AM60" s="4"/>
      <c r="AN60" s="4"/>
      <c r="AO60" s="4"/>
      <c r="AP60" s="4"/>
      <c r="AQ60" s="30"/>
      <c r="AR60" s="4"/>
      <c r="AS60" s="4"/>
      <c r="AT60" s="4"/>
      <c r="AU60" s="4"/>
      <c r="AV60" s="4"/>
      <c r="AW60" s="4"/>
      <c r="AX60" s="4"/>
      <c r="AY60" s="30"/>
      <c r="AZ60" s="4">
        <v>0</v>
      </c>
      <c r="BA60" s="4">
        <v>0</v>
      </c>
      <c r="BB60" s="4">
        <f t="shared" ref="BB60:BO60" si="28">BB58*1</f>
        <v>1</v>
      </c>
      <c r="BC60" s="4">
        <f t="shared" si="28"/>
        <v>1</v>
      </c>
      <c r="BD60" s="4">
        <f t="shared" si="28"/>
        <v>1</v>
      </c>
      <c r="BE60" s="4">
        <f t="shared" si="28"/>
        <v>1</v>
      </c>
      <c r="BF60" s="4">
        <f t="shared" si="28"/>
        <v>1</v>
      </c>
      <c r="BG60" s="4">
        <f t="shared" si="28"/>
        <v>1</v>
      </c>
      <c r="BH60" s="4">
        <f t="shared" si="28"/>
        <v>1</v>
      </c>
      <c r="BI60" s="4">
        <f t="shared" si="28"/>
        <v>1</v>
      </c>
      <c r="BJ60" s="4">
        <f t="shared" si="28"/>
        <v>1</v>
      </c>
      <c r="BK60" s="4">
        <f t="shared" si="28"/>
        <v>1</v>
      </c>
      <c r="BL60" s="4">
        <f t="shared" si="28"/>
        <v>1</v>
      </c>
      <c r="BM60" s="4">
        <f t="shared" si="28"/>
        <v>1</v>
      </c>
      <c r="BN60" s="4">
        <f t="shared" si="28"/>
        <v>1</v>
      </c>
      <c r="BO60" s="4">
        <f t="shared" si="28"/>
        <v>1</v>
      </c>
      <c r="BP60" s="19">
        <f>SUM(D60:BO60)</f>
        <v>14</v>
      </c>
      <c r="BQ60" s="12">
        <f>BQ32</f>
        <v>262144</v>
      </c>
      <c r="BR60" s="12">
        <f>BP60*BQ60</f>
        <v>3670016</v>
      </c>
      <c r="BS60" s="21">
        <f>BS58/2</f>
        <v>2.9802322387695313E-8</v>
      </c>
      <c r="BT60" s="12">
        <f>BP60*BQ60*BS60</f>
        <v>0.109375</v>
      </c>
      <c r="BU60" s="1">
        <f>BP60*BS60</f>
        <v>4.1723251342773438E-7</v>
      </c>
    </row>
    <row r="61" spans="34:73" ht="13.8" customHeight="1" x14ac:dyDescent="0.3">
      <c r="AH61" s="4"/>
      <c r="AI61" s="26"/>
      <c r="AJ61" s="25"/>
      <c r="AK61" s="4"/>
      <c r="AL61" s="4"/>
      <c r="AM61" s="4"/>
      <c r="AN61" s="4"/>
      <c r="AO61" s="4"/>
      <c r="AP61" s="4"/>
      <c r="AQ61" s="30"/>
      <c r="AR61" s="4"/>
      <c r="AS61" s="4"/>
      <c r="AT61" s="4"/>
      <c r="AU61" s="4"/>
      <c r="AV61" s="4"/>
      <c r="AW61" s="4"/>
      <c r="AX61" s="4"/>
      <c r="AY61" s="30"/>
      <c r="AZ61" s="4"/>
      <c r="BA61" s="4"/>
      <c r="BB61" s="4" t="s">
        <v>4</v>
      </c>
      <c r="BC61" s="4" t="s">
        <v>3</v>
      </c>
      <c r="BD61" s="25" t="s">
        <v>6</v>
      </c>
      <c r="BE61" s="25" t="s">
        <v>6</v>
      </c>
      <c r="BF61" s="25" t="s">
        <v>6</v>
      </c>
      <c r="BG61" s="30" t="s">
        <v>6</v>
      </c>
      <c r="BH61" s="25" t="s">
        <v>6</v>
      </c>
      <c r="BI61" s="25" t="s">
        <v>6</v>
      </c>
      <c r="BJ61" s="25" t="s">
        <v>6</v>
      </c>
      <c r="BK61" s="25" t="s">
        <v>6</v>
      </c>
      <c r="BL61" s="25" t="s">
        <v>6</v>
      </c>
      <c r="BM61" s="25" t="s">
        <v>6</v>
      </c>
      <c r="BN61" s="25" t="s">
        <v>6</v>
      </c>
      <c r="BO61" s="30" t="s">
        <v>6</v>
      </c>
      <c r="BQ61" s="12"/>
      <c r="BR61" s="12"/>
      <c r="BS61" s="21"/>
      <c r="BT61" s="12"/>
    </row>
    <row r="62" spans="34:73" ht="13.8" customHeight="1" x14ac:dyDescent="0.3">
      <c r="AH62" s="4"/>
      <c r="AI62" s="26"/>
      <c r="AJ62" s="25"/>
      <c r="AK62" s="4"/>
      <c r="AL62" s="4"/>
      <c r="AM62" s="4"/>
      <c r="AN62" s="4"/>
      <c r="AO62" s="4"/>
      <c r="AP62" s="4"/>
      <c r="AQ62" s="30"/>
      <c r="AR62" s="4"/>
      <c r="AS62" s="4"/>
      <c r="AT62" s="4"/>
      <c r="AU62" s="4"/>
      <c r="AV62" s="4"/>
      <c r="AW62" s="4"/>
      <c r="AX62" s="4"/>
      <c r="AY62" s="30"/>
      <c r="AZ62" s="4"/>
      <c r="BA62" s="4"/>
      <c r="BB62" s="4">
        <v>0</v>
      </c>
      <c r="BC62" s="4">
        <v>0</v>
      </c>
      <c r="BD62" s="4">
        <f t="shared" ref="BD62:BO62" si="29">BD60*1</f>
        <v>1</v>
      </c>
      <c r="BE62" s="4">
        <f t="shared" si="29"/>
        <v>1</v>
      </c>
      <c r="BF62" s="4">
        <f t="shared" si="29"/>
        <v>1</v>
      </c>
      <c r="BG62" s="4">
        <f t="shared" si="29"/>
        <v>1</v>
      </c>
      <c r="BH62" s="4">
        <f t="shared" si="29"/>
        <v>1</v>
      </c>
      <c r="BI62" s="4">
        <f t="shared" si="29"/>
        <v>1</v>
      </c>
      <c r="BJ62" s="4">
        <f t="shared" si="29"/>
        <v>1</v>
      </c>
      <c r="BK62" s="4">
        <f t="shared" si="29"/>
        <v>1</v>
      </c>
      <c r="BL62" s="4">
        <f t="shared" si="29"/>
        <v>1</v>
      </c>
      <c r="BM62" s="4">
        <f t="shared" si="29"/>
        <v>1</v>
      </c>
      <c r="BN62" s="4">
        <f t="shared" si="29"/>
        <v>1</v>
      </c>
      <c r="BO62" s="4">
        <f t="shared" si="29"/>
        <v>1</v>
      </c>
      <c r="BP62" s="19">
        <f>SUM(D62:BO62)</f>
        <v>12</v>
      </c>
      <c r="BQ62" s="12">
        <f>BQ34</f>
        <v>262144</v>
      </c>
      <c r="BR62" s="12">
        <f>BP62*BQ62</f>
        <v>3145728</v>
      </c>
      <c r="BS62" s="21">
        <f>BS60/2</f>
        <v>1.4901161193847656E-8</v>
      </c>
      <c r="BT62" s="12">
        <f>BP62*BQ62*BS62</f>
        <v>4.6875E-2</v>
      </c>
      <c r="BU62" s="1">
        <f>BP62*BS62</f>
        <v>1.7881393432617188E-7</v>
      </c>
    </row>
    <row r="63" spans="34:73" ht="13.8" customHeight="1" x14ac:dyDescent="0.3">
      <c r="AH63" s="4"/>
      <c r="AI63" s="26"/>
      <c r="AJ63" s="25"/>
      <c r="AK63" s="4"/>
      <c r="AL63" s="4"/>
      <c r="AM63" s="4"/>
      <c r="AN63" s="4"/>
      <c r="AO63" s="4"/>
      <c r="AP63" s="4"/>
      <c r="AQ63" s="30"/>
      <c r="AR63" s="4"/>
      <c r="AS63" s="4"/>
      <c r="AT63" s="4"/>
      <c r="AU63" s="4"/>
      <c r="AV63" s="4"/>
      <c r="AW63" s="4"/>
      <c r="AX63" s="4"/>
      <c r="AY63" s="30"/>
      <c r="AZ63" s="4"/>
      <c r="BA63" s="4"/>
      <c r="BB63" s="4"/>
      <c r="BC63" s="4"/>
      <c r="BD63" s="4" t="s">
        <v>4</v>
      </c>
      <c r="BE63" s="4" t="s">
        <v>3</v>
      </c>
      <c r="BF63" s="25" t="s">
        <v>6</v>
      </c>
      <c r="BG63" s="30" t="s">
        <v>6</v>
      </c>
      <c r="BH63" s="25" t="s">
        <v>6</v>
      </c>
      <c r="BI63" s="25" t="s">
        <v>6</v>
      </c>
      <c r="BJ63" s="25" t="s">
        <v>6</v>
      </c>
      <c r="BK63" s="25" t="s">
        <v>6</v>
      </c>
      <c r="BL63" s="25" t="s">
        <v>6</v>
      </c>
      <c r="BM63" s="25" t="s">
        <v>6</v>
      </c>
      <c r="BN63" s="25" t="s">
        <v>6</v>
      </c>
      <c r="BO63" s="30" t="s">
        <v>6</v>
      </c>
      <c r="BQ63" s="12"/>
      <c r="BR63" s="12"/>
      <c r="BS63" s="21"/>
      <c r="BT63" s="12"/>
    </row>
    <row r="64" spans="34:73" ht="13.8" customHeight="1" x14ac:dyDescent="0.3">
      <c r="AH64" s="4"/>
      <c r="AI64" s="26"/>
      <c r="AJ64" s="25"/>
      <c r="AK64" s="4"/>
      <c r="AL64" s="4"/>
      <c r="AM64" s="4"/>
      <c r="AN64" s="4"/>
      <c r="AO64" s="4"/>
      <c r="AP64" s="4"/>
      <c r="AQ64" s="30"/>
      <c r="AR64" s="4"/>
      <c r="AS64" s="4"/>
      <c r="AT64" s="4"/>
      <c r="AU64" s="4"/>
      <c r="AV64" s="4"/>
      <c r="AW64" s="4"/>
      <c r="AX64" s="4"/>
      <c r="AY64" s="30"/>
      <c r="AZ64" s="4"/>
      <c r="BA64" s="4"/>
      <c r="BB64" s="4"/>
      <c r="BC64" s="4"/>
      <c r="BD64" s="4">
        <v>0</v>
      </c>
      <c r="BE64" s="4">
        <v>0</v>
      </c>
      <c r="BF64" s="4">
        <f t="shared" ref="BF64:BN64" si="30">BF62*1</f>
        <v>1</v>
      </c>
      <c r="BG64" s="4">
        <f t="shared" si="30"/>
        <v>1</v>
      </c>
      <c r="BH64" s="4">
        <f t="shared" si="30"/>
        <v>1</v>
      </c>
      <c r="BI64" s="4">
        <f t="shared" si="30"/>
        <v>1</v>
      </c>
      <c r="BJ64" s="4">
        <f t="shared" si="30"/>
        <v>1</v>
      </c>
      <c r="BK64" s="4">
        <f t="shared" si="30"/>
        <v>1</v>
      </c>
      <c r="BL64" s="4">
        <f t="shared" si="30"/>
        <v>1</v>
      </c>
      <c r="BM64" s="4">
        <f t="shared" si="30"/>
        <v>1</v>
      </c>
      <c r="BN64" s="4">
        <f t="shared" si="30"/>
        <v>1</v>
      </c>
      <c r="BO64" s="4">
        <f>BO62*1</f>
        <v>1</v>
      </c>
      <c r="BP64" s="19">
        <f>SUM(D64:BO64)</f>
        <v>10</v>
      </c>
      <c r="BQ64" s="12">
        <f>BQ36</f>
        <v>262144</v>
      </c>
      <c r="BR64" s="12">
        <f>BP64*BQ64</f>
        <v>2621440</v>
      </c>
      <c r="BS64" s="21">
        <f>BS62/2</f>
        <v>7.4505805969238281E-9</v>
      </c>
      <c r="BT64" s="12">
        <f>BP64*BQ64*BS64</f>
        <v>1.953125E-2</v>
      </c>
      <c r="BU64" s="1">
        <f>BP64*BS64</f>
        <v>7.4505805969238281E-8</v>
      </c>
    </row>
    <row r="65" spans="4:74" ht="13.8" customHeight="1" x14ac:dyDescent="0.3">
      <c r="AH65" s="4"/>
      <c r="AI65" s="26"/>
      <c r="AJ65" s="25"/>
      <c r="AK65" s="4"/>
      <c r="AL65" s="4"/>
      <c r="AM65" s="4"/>
      <c r="AN65" s="4"/>
      <c r="AO65" s="4"/>
      <c r="AP65" s="4"/>
      <c r="AQ65" s="30"/>
      <c r="AR65" s="4"/>
      <c r="AS65" s="4"/>
      <c r="AT65" s="4"/>
      <c r="AU65" s="4"/>
      <c r="AV65" s="4"/>
      <c r="AW65" s="4"/>
      <c r="AX65" s="4"/>
      <c r="AY65" s="30"/>
      <c r="AZ65" s="4"/>
      <c r="BA65" s="4"/>
      <c r="BB65" s="4"/>
      <c r="BC65" s="4"/>
      <c r="BD65" s="4"/>
      <c r="BE65" s="4"/>
      <c r="BF65" s="4" t="s">
        <v>4</v>
      </c>
      <c r="BG65" s="30" t="s">
        <v>3</v>
      </c>
      <c r="BH65" s="25" t="s">
        <v>6</v>
      </c>
      <c r="BI65" s="25" t="s">
        <v>6</v>
      </c>
      <c r="BJ65" s="25" t="s">
        <v>6</v>
      </c>
      <c r="BK65" s="25" t="s">
        <v>6</v>
      </c>
      <c r="BL65" s="25" t="s">
        <v>6</v>
      </c>
      <c r="BM65" s="25" t="s">
        <v>6</v>
      </c>
      <c r="BN65" s="25" t="s">
        <v>6</v>
      </c>
      <c r="BO65" s="30" t="s">
        <v>6</v>
      </c>
      <c r="BQ65" s="12"/>
      <c r="BR65" s="12"/>
      <c r="BS65" s="21"/>
      <c r="BT65" s="12"/>
    </row>
    <row r="66" spans="4:74" ht="13.8" customHeight="1" x14ac:dyDescent="0.3">
      <c r="AH66" s="4"/>
      <c r="AI66" s="26"/>
      <c r="AJ66" s="25"/>
      <c r="AK66" s="4"/>
      <c r="AL66" s="4"/>
      <c r="AM66" s="4"/>
      <c r="AN66" s="4"/>
      <c r="AO66" s="4"/>
      <c r="AP66" s="4"/>
      <c r="AQ66" s="30"/>
      <c r="AR66" s="4"/>
      <c r="AS66" s="4"/>
      <c r="AT66" s="4"/>
      <c r="AU66" s="4"/>
      <c r="AV66" s="4"/>
      <c r="AW66" s="4"/>
      <c r="AX66" s="4"/>
      <c r="AY66" s="30"/>
      <c r="AZ66" s="4"/>
      <c r="BA66" s="4"/>
      <c r="BB66" s="4"/>
      <c r="BC66" s="4"/>
      <c r="BD66" s="4"/>
      <c r="BE66" s="4"/>
      <c r="BF66" s="4">
        <v>0</v>
      </c>
      <c r="BG66" s="30">
        <v>0</v>
      </c>
      <c r="BH66" s="4">
        <f t="shared" ref="BH66:BO66" si="31">BH64*1</f>
        <v>1</v>
      </c>
      <c r="BI66" s="4">
        <f t="shared" si="31"/>
        <v>1</v>
      </c>
      <c r="BJ66" s="4">
        <f t="shared" si="31"/>
        <v>1</v>
      </c>
      <c r="BK66" s="4">
        <f t="shared" si="31"/>
        <v>1</v>
      </c>
      <c r="BL66" s="4">
        <f t="shared" si="31"/>
        <v>1</v>
      </c>
      <c r="BM66" s="4">
        <f t="shared" si="31"/>
        <v>1</v>
      </c>
      <c r="BN66" s="4">
        <f t="shared" si="31"/>
        <v>1</v>
      </c>
      <c r="BO66" s="4">
        <f t="shared" si="31"/>
        <v>1</v>
      </c>
      <c r="BP66" s="19">
        <f>SUM(D66:BO66)</f>
        <v>8</v>
      </c>
      <c r="BQ66" s="12">
        <f>BQ38</f>
        <v>262144</v>
      </c>
      <c r="BR66" s="12">
        <f>BP66*BQ66</f>
        <v>2097152</v>
      </c>
      <c r="BS66" s="21">
        <f>BS64/2</f>
        <v>3.7252902984619141E-9</v>
      </c>
      <c r="BT66" s="12">
        <f>BP66*BQ66*BS66</f>
        <v>7.8125E-3</v>
      </c>
      <c r="BU66" s="1">
        <f>BP66*BS66</f>
        <v>2.9802322387695313E-8</v>
      </c>
    </row>
    <row r="67" spans="4:74" ht="13.8" customHeight="1" x14ac:dyDescent="0.3">
      <c r="AH67" s="4"/>
      <c r="AI67" s="26"/>
      <c r="AJ67" s="25"/>
      <c r="AK67" s="4"/>
      <c r="AL67" s="4"/>
      <c r="AM67" s="4"/>
      <c r="AN67" s="4"/>
      <c r="AO67" s="4"/>
      <c r="AP67" s="4"/>
      <c r="AQ67" s="30"/>
      <c r="AR67" s="4"/>
      <c r="AS67" s="4"/>
      <c r="AT67" s="4"/>
      <c r="AU67" s="4"/>
      <c r="AV67" s="4"/>
      <c r="AW67" s="4"/>
      <c r="AX67" s="4"/>
      <c r="AY67" s="30"/>
      <c r="AZ67" s="4"/>
      <c r="BA67" s="4"/>
      <c r="BB67" s="4"/>
      <c r="BC67" s="4"/>
      <c r="BD67" s="4"/>
      <c r="BE67" s="4"/>
      <c r="BF67" s="4"/>
      <c r="BG67" s="30"/>
      <c r="BH67" s="4" t="s">
        <v>4</v>
      </c>
      <c r="BI67" s="4" t="s">
        <v>3</v>
      </c>
      <c r="BJ67" s="25" t="s">
        <v>6</v>
      </c>
      <c r="BK67" s="25" t="s">
        <v>6</v>
      </c>
      <c r="BL67" s="25" t="s">
        <v>6</v>
      </c>
      <c r="BM67" s="25" t="s">
        <v>6</v>
      </c>
      <c r="BN67" s="25" t="s">
        <v>6</v>
      </c>
      <c r="BO67" s="30" t="s">
        <v>6</v>
      </c>
      <c r="BQ67" s="12"/>
      <c r="BR67" s="12"/>
      <c r="BS67" s="21"/>
      <c r="BT67" s="12"/>
    </row>
    <row r="68" spans="4:74" ht="13.8" customHeight="1" x14ac:dyDescent="0.3">
      <c r="AH68" s="4"/>
      <c r="AI68" s="26"/>
      <c r="AJ68" s="25"/>
      <c r="AK68" s="4"/>
      <c r="AL68" s="4"/>
      <c r="AM68" s="4"/>
      <c r="AN68" s="4"/>
      <c r="AO68" s="4"/>
      <c r="AP68" s="4"/>
      <c r="AQ68" s="30"/>
      <c r="AR68" s="4"/>
      <c r="AS68" s="4"/>
      <c r="AT68" s="4"/>
      <c r="AU68" s="4"/>
      <c r="AV68" s="4"/>
      <c r="AW68" s="4"/>
      <c r="AX68" s="4"/>
      <c r="AY68" s="30"/>
      <c r="AZ68" s="4"/>
      <c r="BA68" s="4"/>
      <c r="BB68" s="4"/>
      <c r="BC68" s="4"/>
      <c r="BD68" s="4"/>
      <c r="BE68" s="4"/>
      <c r="BF68" s="4"/>
      <c r="BG68" s="30"/>
      <c r="BH68" s="4">
        <v>0</v>
      </c>
      <c r="BI68" s="4">
        <v>0</v>
      </c>
      <c r="BJ68" s="4">
        <f t="shared" ref="BJ68:BO68" si="32">BJ66*1</f>
        <v>1</v>
      </c>
      <c r="BK68" s="4">
        <f t="shared" si="32"/>
        <v>1</v>
      </c>
      <c r="BL68" s="4">
        <f t="shared" si="32"/>
        <v>1</v>
      </c>
      <c r="BM68" s="4">
        <f t="shared" si="32"/>
        <v>1</v>
      </c>
      <c r="BN68" s="4">
        <f t="shared" si="32"/>
        <v>1</v>
      </c>
      <c r="BO68" s="4">
        <f t="shared" si="32"/>
        <v>1</v>
      </c>
      <c r="BP68" s="19">
        <f>SUM(D68:BO68)</f>
        <v>6</v>
      </c>
      <c r="BQ68" s="12">
        <f>BQ40</f>
        <v>262144</v>
      </c>
      <c r="BR68" s="12">
        <f>BP68*BQ68</f>
        <v>1572864</v>
      </c>
      <c r="BS68" s="21">
        <f>BS66/2</f>
        <v>1.862645149230957E-9</v>
      </c>
      <c r="BT68" s="12">
        <f>BP68*BQ68*BS68</f>
        <v>2.9296875E-3</v>
      </c>
      <c r="BU68" s="1">
        <f>BP68*BS68</f>
        <v>1.1175870895385742E-8</v>
      </c>
    </row>
    <row r="69" spans="4:74" ht="13.8" customHeight="1" x14ac:dyDescent="0.3">
      <c r="AH69" s="4"/>
      <c r="AI69" s="26"/>
      <c r="AJ69" s="25"/>
      <c r="AK69" s="4"/>
      <c r="AL69" s="4"/>
      <c r="AM69" s="4"/>
      <c r="AN69" s="4"/>
      <c r="AO69" s="4"/>
      <c r="AP69" s="4"/>
      <c r="AQ69" s="30"/>
      <c r="AR69" s="4"/>
      <c r="AS69" s="4"/>
      <c r="AT69" s="4"/>
      <c r="AU69" s="4"/>
      <c r="AV69" s="4"/>
      <c r="AW69" s="4"/>
      <c r="AX69" s="4"/>
      <c r="AY69" s="30"/>
      <c r="AZ69" s="4"/>
      <c r="BA69" s="4"/>
      <c r="BB69" s="4"/>
      <c r="BC69" s="4"/>
      <c r="BD69" s="4"/>
      <c r="BE69" s="4"/>
      <c r="BF69" s="4"/>
      <c r="BG69" s="30"/>
      <c r="BH69" s="4"/>
      <c r="BI69" s="4"/>
      <c r="BJ69" s="4" t="s">
        <v>4</v>
      </c>
      <c r="BK69" s="4" t="s">
        <v>3</v>
      </c>
      <c r="BL69" s="25" t="s">
        <v>6</v>
      </c>
      <c r="BM69" s="25" t="s">
        <v>6</v>
      </c>
      <c r="BN69" s="25" t="s">
        <v>6</v>
      </c>
      <c r="BO69" s="30" t="s">
        <v>6</v>
      </c>
      <c r="BQ69" s="12"/>
      <c r="BR69" s="12"/>
      <c r="BS69" s="21"/>
      <c r="BT69" s="12"/>
    </row>
    <row r="70" spans="4:74" ht="13.8" customHeight="1" x14ac:dyDescent="0.3">
      <c r="AH70" s="4"/>
      <c r="AI70" s="26"/>
      <c r="AJ70" s="25"/>
      <c r="AK70" s="4"/>
      <c r="AL70" s="4"/>
      <c r="AM70" s="4"/>
      <c r="AN70" s="4"/>
      <c r="AO70" s="4"/>
      <c r="AP70" s="4"/>
      <c r="AQ70" s="30"/>
      <c r="AR70" s="4"/>
      <c r="AS70" s="4"/>
      <c r="AT70" s="4"/>
      <c r="AU70" s="4"/>
      <c r="AV70" s="4"/>
      <c r="AW70" s="4"/>
      <c r="AX70" s="4"/>
      <c r="AY70" s="30"/>
      <c r="AZ70" s="4"/>
      <c r="BA70" s="4"/>
      <c r="BB70" s="4"/>
      <c r="BC70" s="4"/>
      <c r="BD70" s="4"/>
      <c r="BE70" s="4"/>
      <c r="BF70" s="4"/>
      <c r="BG70" s="30"/>
      <c r="BH70" s="4"/>
      <c r="BI70" s="4"/>
      <c r="BJ70" s="4">
        <v>0</v>
      </c>
      <c r="BK70" s="4">
        <v>0</v>
      </c>
      <c r="BL70" s="4">
        <f>BL68*1</f>
        <v>1</v>
      </c>
      <c r="BM70" s="4">
        <f>BM68*1</f>
        <v>1</v>
      </c>
      <c r="BN70" s="4">
        <f>BN68*1</f>
        <v>1</v>
      </c>
      <c r="BO70" s="4">
        <f>BO68*1</f>
        <v>1</v>
      </c>
      <c r="BP70" s="19">
        <f>SUM(D70:BO70)</f>
        <v>4</v>
      </c>
      <c r="BQ70" s="12">
        <f>BQ42</f>
        <v>262144</v>
      </c>
      <c r="BR70" s="12">
        <f>BP70*BQ70</f>
        <v>1048576</v>
      </c>
      <c r="BS70" s="21">
        <f>BS68/2</f>
        <v>9.3132257461547852E-10</v>
      </c>
      <c r="BT70" s="12">
        <f>BP70*BQ70*BS70</f>
        <v>9.765625E-4</v>
      </c>
      <c r="BU70" s="1">
        <f>BP70*BS70</f>
        <v>3.7252902984619141E-9</v>
      </c>
    </row>
    <row r="71" spans="4:74" ht="13.8" customHeight="1" x14ac:dyDescent="0.3">
      <c r="AH71" s="4"/>
      <c r="AI71" s="26"/>
      <c r="AJ71" s="25"/>
      <c r="AK71" s="4"/>
      <c r="AL71" s="4"/>
      <c r="AM71" s="4"/>
      <c r="AN71" s="4"/>
      <c r="AO71" s="4"/>
      <c r="AP71" s="4"/>
      <c r="AQ71" s="30"/>
      <c r="AR71" s="4"/>
      <c r="AS71" s="4"/>
      <c r="AT71" s="4"/>
      <c r="AU71" s="4"/>
      <c r="AV71" s="4"/>
      <c r="AW71" s="4"/>
      <c r="AX71" s="4"/>
      <c r="AY71" s="30"/>
      <c r="AZ71" s="4"/>
      <c r="BA71" s="4"/>
      <c r="BB71" s="4"/>
      <c r="BC71" s="4"/>
      <c r="BD71" s="4"/>
      <c r="BE71" s="4"/>
      <c r="BF71" s="4"/>
      <c r="BG71" s="30"/>
      <c r="BH71" s="4"/>
      <c r="BI71" s="4"/>
      <c r="BJ71" s="4"/>
      <c r="BK71" s="4"/>
      <c r="BL71" s="4" t="s">
        <v>4</v>
      </c>
      <c r="BM71" s="4" t="s">
        <v>3</v>
      </c>
      <c r="BN71" s="25" t="s">
        <v>6</v>
      </c>
      <c r="BO71" s="30" t="s">
        <v>6</v>
      </c>
      <c r="BQ71" s="12"/>
      <c r="BR71" s="12"/>
      <c r="BS71" s="21"/>
      <c r="BT71" s="12"/>
    </row>
    <row r="72" spans="4:74" ht="13.8" customHeight="1" x14ac:dyDescent="0.3">
      <c r="AH72" s="4"/>
      <c r="AI72" s="26"/>
      <c r="AJ72" s="25"/>
      <c r="AK72" s="4"/>
      <c r="AL72" s="4"/>
      <c r="AM72" s="4"/>
      <c r="AN72" s="4"/>
      <c r="AO72" s="4"/>
      <c r="AP72" s="4"/>
      <c r="AQ72" s="30"/>
      <c r="AR72" s="4"/>
      <c r="AS72" s="4"/>
      <c r="AT72" s="4"/>
      <c r="AU72" s="4"/>
      <c r="AV72" s="4"/>
      <c r="AW72" s="4"/>
      <c r="AX72" s="4"/>
      <c r="AY72" s="30"/>
      <c r="AZ72" s="4"/>
      <c r="BA72" s="4"/>
      <c r="BB72" s="4"/>
      <c r="BC72" s="4"/>
      <c r="BD72" s="4"/>
      <c r="BE72" s="4"/>
      <c r="BF72" s="4"/>
      <c r="BG72" s="30"/>
      <c r="BH72" s="4"/>
      <c r="BI72" s="4"/>
      <c r="BJ72" s="4"/>
      <c r="BK72" s="4"/>
      <c r="BL72" s="4">
        <v>0</v>
      </c>
      <c r="BM72" s="4">
        <v>0</v>
      </c>
      <c r="BN72" s="4">
        <f>BN70*1</f>
        <v>1</v>
      </c>
      <c r="BO72" s="4">
        <f>BO70*1</f>
        <v>1</v>
      </c>
      <c r="BP72" s="19">
        <f>SUM(D72:BO72)</f>
        <v>2</v>
      </c>
      <c r="BQ72" s="12">
        <f>BQ44</f>
        <v>262144</v>
      </c>
      <c r="BR72" s="12">
        <f>BP72*BQ72</f>
        <v>524288</v>
      </c>
      <c r="BS72" s="21">
        <f>BS70/2</f>
        <v>4.6566128730773926E-10</v>
      </c>
      <c r="BT72" s="12">
        <f>BP72*BQ72*BS72</f>
        <v>2.44140625E-4</v>
      </c>
      <c r="BU72" s="1">
        <f>BP72*BS72</f>
        <v>9.3132257461547852E-10</v>
      </c>
    </row>
    <row r="73" spans="4:74" ht="13.8" customHeight="1" x14ac:dyDescent="0.3">
      <c r="AH73" s="4"/>
      <c r="AI73" s="26"/>
      <c r="AJ73" s="25"/>
      <c r="AK73" s="4"/>
      <c r="AL73" s="4"/>
      <c r="AM73" s="4"/>
      <c r="AN73" s="4"/>
      <c r="AO73" s="4"/>
      <c r="AP73" s="4"/>
      <c r="AQ73" s="30"/>
      <c r="AR73" s="4"/>
      <c r="AS73" s="4"/>
      <c r="AT73" s="4"/>
      <c r="AU73" s="4"/>
      <c r="AV73" s="4"/>
      <c r="AW73" s="4"/>
      <c r="AX73" s="4"/>
      <c r="AY73" s="30"/>
      <c r="AZ73" s="4"/>
      <c r="BA73" s="4"/>
      <c r="BB73" s="4"/>
      <c r="BC73" s="4"/>
      <c r="BD73" s="4"/>
      <c r="BE73" s="4"/>
      <c r="BF73" s="4"/>
      <c r="BG73" s="30"/>
      <c r="BH73" s="4"/>
      <c r="BI73" s="4"/>
      <c r="BJ73" s="4"/>
      <c r="BK73" s="4"/>
      <c r="BL73" s="4"/>
      <c r="BM73" s="4"/>
      <c r="BN73" s="4" t="s">
        <v>4</v>
      </c>
      <c r="BO73" s="30" t="s">
        <v>3</v>
      </c>
      <c r="BP73" s="34"/>
      <c r="BT73" s="22"/>
    </row>
    <row r="74" spans="4:74" ht="13.8" customHeight="1" x14ac:dyDescent="0.3">
      <c r="AH74" s="4"/>
      <c r="AI74" s="26"/>
      <c r="AJ74" s="25"/>
      <c r="AK74" s="4"/>
      <c r="AL74" s="4"/>
      <c r="AM74" s="4"/>
      <c r="AN74" s="4"/>
      <c r="AO74" s="4"/>
      <c r="AP74" s="4"/>
      <c r="AQ74" s="30"/>
      <c r="AR74" s="4"/>
      <c r="AS74" s="4"/>
      <c r="AT74" s="4"/>
      <c r="AU74" s="4"/>
      <c r="AV74" s="4"/>
      <c r="AW74" s="4"/>
      <c r="AX74" s="4"/>
      <c r="AY74" s="30"/>
      <c r="AZ74" s="4"/>
      <c r="BA74" s="4"/>
      <c r="BB74" s="4"/>
      <c r="BC74" s="4"/>
      <c r="BD74" s="4"/>
      <c r="BE74" s="4"/>
      <c r="BF74" s="4"/>
      <c r="BG74" s="30"/>
      <c r="BH74" s="4"/>
      <c r="BI74" s="4"/>
      <c r="BJ74" s="4"/>
      <c r="BK74" s="4"/>
      <c r="BL74" s="4"/>
      <c r="BM74" s="4"/>
      <c r="BN74" s="4">
        <v>0</v>
      </c>
      <c r="BO74" s="30">
        <v>0</v>
      </c>
      <c r="BP74" s="34"/>
      <c r="BT74" s="12">
        <f>SUM(BT12:BT73)</f>
        <v>15728832.000244141</v>
      </c>
    </row>
    <row r="75" spans="4:74" ht="13.8" customHeight="1" x14ac:dyDescent="0.3">
      <c r="BP75" s="19">
        <f>SUM(BP12:BP74)</f>
        <v>995</v>
      </c>
      <c r="BU75" s="1">
        <f>SUM(BU12:BU74)</f>
        <v>60.000732422806323</v>
      </c>
    </row>
    <row r="76" spans="4:74" ht="13.8" customHeight="1" x14ac:dyDescent="0.3">
      <c r="BP76" s="37" t="s">
        <v>17</v>
      </c>
      <c r="BU76" s="12">
        <f>BQ26</f>
        <v>262144</v>
      </c>
    </row>
    <row r="77" spans="4:74" ht="13.8" customHeight="1" x14ac:dyDescent="0.3">
      <c r="BU77" s="12">
        <f>BU75*BU76</f>
        <v>15728832.000244141</v>
      </c>
      <c r="BV77" s="1" t="s">
        <v>32</v>
      </c>
    </row>
    <row r="78" spans="4:74" ht="13.8" customHeight="1" thickBot="1" x14ac:dyDescent="0.35">
      <c r="D78" s="8">
        <f t="shared" ref="D78:BL78" si="33">SUM(D12:D77)</f>
        <v>0</v>
      </c>
      <c r="E78" s="8">
        <f t="shared" si="33"/>
        <v>0</v>
      </c>
      <c r="F78" s="8">
        <f t="shared" si="33"/>
        <v>1</v>
      </c>
      <c r="G78" s="8">
        <f t="shared" si="33"/>
        <v>1</v>
      </c>
      <c r="H78" s="8">
        <f t="shared" si="33"/>
        <v>2</v>
      </c>
      <c r="I78" s="8">
        <f t="shared" si="33"/>
        <v>2</v>
      </c>
      <c r="J78" s="8">
        <f t="shared" si="33"/>
        <v>306</v>
      </c>
      <c r="K78" s="27">
        <f t="shared" si="33"/>
        <v>3</v>
      </c>
      <c r="L78" s="8">
        <f t="shared" si="33"/>
        <v>4</v>
      </c>
      <c r="M78" s="8">
        <f t="shared" si="33"/>
        <v>4</v>
      </c>
      <c r="N78" s="8">
        <f t="shared" si="33"/>
        <v>5</v>
      </c>
      <c r="O78" s="8">
        <f t="shared" si="33"/>
        <v>5</v>
      </c>
      <c r="P78" s="8">
        <f t="shared" si="33"/>
        <v>6</v>
      </c>
      <c r="Q78" s="8">
        <f t="shared" si="33"/>
        <v>6</v>
      </c>
      <c r="R78" s="8">
        <f t="shared" si="33"/>
        <v>7</v>
      </c>
      <c r="S78" s="27">
        <f t="shared" si="33"/>
        <v>7</v>
      </c>
      <c r="T78" s="8">
        <f t="shared" si="33"/>
        <v>8</v>
      </c>
      <c r="U78" s="8">
        <f t="shared" si="33"/>
        <v>8</v>
      </c>
      <c r="V78" s="8">
        <f t="shared" si="33"/>
        <v>9</v>
      </c>
      <c r="W78" s="8">
        <f t="shared" si="33"/>
        <v>9</v>
      </c>
      <c r="X78" s="8">
        <f t="shared" si="33"/>
        <v>10</v>
      </c>
      <c r="Y78" s="8">
        <f t="shared" si="33"/>
        <v>10</v>
      </c>
      <c r="Z78" s="8">
        <f t="shared" si="33"/>
        <v>11</v>
      </c>
      <c r="AA78" s="27">
        <f t="shared" si="33"/>
        <v>11</v>
      </c>
      <c r="AB78" s="8">
        <f t="shared" si="33"/>
        <v>12</v>
      </c>
      <c r="AC78" s="8">
        <f t="shared" si="33"/>
        <v>12</v>
      </c>
      <c r="AD78" s="8">
        <f t="shared" si="33"/>
        <v>13</v>
      </c>
      <c r="AE78" s="8">
        <f t="shared" si="33"/>
        <v>13</v>
      </c>
      <c r="AF78" s="8">
        <f t="shared" si="33"/>
        <v>14</v>
      </c>
      <c r="AG78" s="8">
        <f t="shared" si="33"/>
        <v>14</v>
      </c>
      <c r="AH78" s="8">
        <f t="shared" si="33"/>
        <v>15</v>
      </c>
      <c r="AI78" s="27">
        <f t="shared" si="33"/>
        <v>15</v>
      </c>
      <c r="AJ78" s="8">
        <f t="shared" si="33"/>
        <v>16</v>
      </c>
      <c r="AK78" s="8">
        <f t="shared" si="33"/>
        <v>16</v>
      </c>
      <c r="AL78" s="8">
        <f t="shared" si="33"/>
        <v>17</v>
      </c>
      <c r="AM78" s="8">
        <f t="shared" si="33"/>
        <v>17</v>
      </c>
      <c r="AN78" s="8">
        <f t="shared" si="33"/>
        <v>18</v>
      </c>
      <c r="AO78" s="8">
        <f t="shared" si="33"/>
        <v>18</v>
      </c>
      <c r="AP78" s="8">
        <f t="shared" si="33"/>
        <v>19</v>
      </c>
      <c r="AQ78" s="31">
        <f t="shared" si="33"/>
        <v>19</v>
      </c>
      <c r="AR78" s="8">
        <f t="shared" si="33"/>
        <v>20</v>
      </c>
      <c r="AS78" s="8">
        <f t="shared" si="33"/>
        <v>20</v>
      </c>
      <c r="AT78" s="8">
        <f t="shared" si="33"/>
        <v>21</v>
      </c>
      <c r="AU78" s="8">
        <f t="shared" si="33"/>
        <v>21</v>
      </c>
      <c r="AV78" s="8">
        <f t="shared" si="33"/>
        <v>22</v>
      </c>
      <c r="AW78" s="8">
        <f t="shared" si="33"/>
        <v>22</v>
      </c>
      <c r="AX78" s="8">
        <f t="shared" si="33"/>
        <v>23</v>
      </c>
      <c r="AY78" s="31">
        <f t="shared" si="33"/>
        <v>23</v>
      </c>
      <c r="AZ78" s="8">
        <f t="shared" si="33"/>
        <v>24</v>
      </c>
      <c r="BA78" s="8">
        <f t="shared" si="33"/>
        <v>24</v>
      </c>
      <c r="BB78" s="8">
        <f t="shared" si="33"/>
        <v>25</v>
      </c>
      <c r="BC78" s="8">
        <f t="shared" si="33"/>
        <v>25</v>
      </c>
      <c r="BD78" s="8">
        <f t="shared" si="33"/>
        <v>26</v>
      </c>
      <c r="BE78" s="8">
        <f t="shared" si="33"/>
        <v>26</v>
      </c>
      <c r="BF78" s="8">
        <f t="shared" si="33"/>
        <v>27</v>
      </c>
      <c r="BG78" s="31">
        <f t="shared" si="33"/>
        <v>27</v>
      </c>
      <c r="BH78" s="8">
        <f t="shared" si="33"/>
        <v>28</v>
      </c>
      <c r="BI78" s="8">
        <f t="shared" si="33"/>
        <v>28</v>
      </c>
      <c r="BJ78" s="8">
        <f t="shared" si="33"/>
        <v>29</v>
      </c>
      <c r="BK78" s="8">
        <f t="shared" si="33"/>
        <v>29</v>
      </c>
      <c r="BL78" s="8">
        <f t="shared" si="33"/>
        <v>30</v>
      </c>
      <c r="BM78" s="8">
        <f>SUM(BM12:BM77)</f>
        <v>30</v>
      </c>
      <c r="BN78" s="36">
        <f>SUM(BN12:BN77)</f>
        <v>31</v>
      </c>
      <c r="BO78" s="43">
        <f>SUM(BO12:BO77)</f>
        <v>31</v>
      </c>
      <c r="BP78" s="35"/>
      <c r="BQ78" s="35">
        <f>SUM(C78:BP78)</f>
        <v>1295</v>
      </c>
      <c r="BR78" s="16">
        <f>BQ78</f>
        <v>1295</v>
      </c>
      <c r="BS78" s="16"/>
    </row>
    <row r="79" spans="4:74" ht="13.8" customHeight="1" x14ac:dyDescent="0.3">
      <c r="D79" s="12" t="s">
        <v>18</v>
      </c>
      <c r="E79" s="12" t="s">
        <v>18</v>
      </c>
      <c r="F79" s="12" t="s">
        <v>18</v>
      </c>
      <c r="G79" s="12" t="s">
        <v>18</v>
      </c>
      <c r="H79" s="12" t="s">
        <v>18</v>
      </c>
      <c r="I79" s="12" t="s">
        <v>18</v>
      </c>
      <c r="J79" s="12" t="s">
        <v>18</v>
      </c>
      <c r="K79" s="28" t="s">
        <v>18</v>
      </c>
      <c r="L79" s="12" t="s">
        <v>18</v>
      </c>
      <c r="M79" s="12" t="s">
        <v>18</v>
      </c>
      <c r="N79" s="12" t="s">
        <v>18</v>
      </c>
      <c r="O79" s="12" t="s">
        <v>18</v>
      </c>
      <c r="P79" s="12" t="s">
        <v>18</v>
      </c>
      <c r="Q79" s="12" t="s">
        <v>18</v>
      </c>
      <c r="R79" s="12" t="s">
        <v>18</v>
      </c>
      <c r="S79" s="28" t="s">
        <v>18</v>
      </c>
      <c r="T79" s="12" t="s">
        <v>18</v>
      </c>
      <c r="U79" s="12" t="s">
        <v>18</v>
      </c>
      <c r="V79" s="12" t="s">
        <v>18</v>
      </c>
      <c r="W79" s="12" t="s">
        <v>18</v>
      </c>
      <c r="X79" s="12" t="s">
        <v>18</v>
      </c>
      <c r="Y79" s="12" t="s">
        <v>18</v>
      </c>
      <c r="Z79" s="12" t="s">
        <v>18</v>
      </c>
      <c r="AA79" s="28" t="s">
        <v>18</v>
      </c>
      <c r="AB79" s="12" t="s">
        <v>18</v>
      </c>
      <c r="AC79" s="12" t="s">
        <v>18</v>
      </c>
      <c r="AD79" s="12" t="s">
        <v>18</v>
      </c>
      <c r="AE79" s="12" t="s">
        <v>18</v>
      </c>
      <c r="AF79" s="12" t="s">
        <v>18</v>
      </c>
      <c r="AG79" s="12" t="s">
        <v>18</v>
      </c>
      <c r="AH79" s="12" t="s">
        <v>18</v>
      </c>
      <c r="AI79" s="28" t="s">
        <v>18</v>
      </c>
      <c r="AJ79" s="12" t="s">
        <v>18</v>
      </c>
      <c r="AK79" s="12" t="s">
        <v>18</v>
      </c>
      <c r="AL79" s="12" t="s">
        <v>18</v>
      </c>
      <c r="AM79" s="12" t="s">
        <v>18</v>
      </c>
      <c r="AN79" s="12" t="s">
        <v>18</v>
      </c>
      <c r="AO79" s="12" t="s">
        <v>18</v>
      </c>
      <c r="AP79" s="12" t="s">
        <v>18</v>
      </c>
      <c r="AQ79" s="32" t="s">
        <v>18</v>
      </c>
      <c r="AR79" s="12" t="s">
        <v>18</v>
      </c>
      <c r="AS79" s="12" t="s">
        <v>18</v>
      </c>
      <c r="AT79" s="12" t="s">
        <v>18</v>
      </c>
      <c r="AU79" s="12" t="s">
        <v>18</v>
      </c>
      <c r="AV79" s="12" t="s">
        <v>18</v>
      </c>
      <c r="AW79" s="12" t="s">
        <v>18</v>
      </c>
      <c r="AX79" s="12" t="s">
        <v>18</v>
      </c>
      <c r="AY79" s="32" t="s">
        <v>18</v>
      </c>
      <c r="AZ79" s="12" t="s">
        <v>18</v>
      </c>
      <c r="BA79" s="12" t="s">
        <v>18</v>
      </c>
      <c r="BB79" s="12" t="s">
        <v>18</v>
      </c>
      <c r="BC79" s="12" t="s">
        <v>18</v>
      </c>
      <c r="BD79" s="12" t="s">
        <v>18</v>
      </c>
      <c r="BE79" s="12" t="s">
        <v>18</v>
      </c>
      <c r="BF79" s="12" t="s">
        <v>18</v>
      </c>
      <c r="BG79" s="32" t="s">
        <v>18</v>
      </c>
      <c r="BH79" s="12" t="s">
        <v>18</v>
      </c>
      <c r="BI79" s="12" t="s">
        <v>18</v>
      </c>
      <c r="BJ79" s="12" t="s">
        <v>18</v>
      </c>
      <c r="BK79" s="12" t="s">
        <v>18</v>
      </c>
      <c r="BL79" s="12" t="s">
        <v>18</v>
      </c>
      <c r="BM79" s="12" t="s">
        <v>18</v>
      </c>
      <c r="BN79" s="12" t="s">
        <v>18</v>
      </c>
      <c r="BO79" s="32" t="s">
        <v>18</v>
      </c>
      <c r="BQ79" s="12">
        <f>BU9</f>
        <v>262144</v>
      </c>
      <c r="BR79" s="12"/>
      <c r="BS79" s="12"/>
    </row>
    <row r="80" spans="4:74" ht="13.8" customHeight="1" x14ac:dyDescent="0.3">
      <c r="BP80" s="19" t="s">
        <v>33</v>
      </c>
      <c r="BQ80" s="12">
        <f>BQ78*BQ79</f>
        <v>339476480</v>
      </c>
      <c r="BR80" s="12"/>
    </row>
    <row r="81" spans="34:69" ht="13.8" customHeight="1" x14ac:dyDescent="0.3">
      <c r="AH81" s="12" t="e">
        <f>AH78*AH79</f>
        <v>#VALUE!</v>
      </c>
      <c r="AX81" s="6" t="s">
        <v>19</v>
      </c>
      <c r="AY81" s="32">
        <f>BG81</f>
        <v>262144</v>
      </c>
      <c r="BF81" s="6" t="s">
        <v>19</v>
      </c>
      <c r="BG81" s="32">
        <f>BO81</f>
        <v>262144</v>
      </c>
      <c r="BN81" s="6" t="s">
        <v>19</v>
      </c>
      <c r="BO81" s="32">
        <f>BU9</f>
        <v>262144</v>
      </c>
      <c r="BQ81" s="4" t="s">
        <v>34</v>
      </c>
    </row>
    <row r="82" spans="34:69" ht="13.8" customHeight="1" x14ac:dyDescent="0.3">
      <c r="BQ82" s="19">
        <v>1000000000000</v>
      </c>
    </row>
    <row r="83" spans="34:69" ht="13.8" customHeight="1" x14ac:dyDescent="0.3">
      <c r="AH83" s="12" t="e">
        <f>AH81*2</f>
        <v>#VALUE!</v>
      </c>
      <c r="AX83" s="40" t="s">
        <v>21</v>
      </c>
      <c r="AY83" s="41">
        <f>AY78*AY81</f>
        <v>6029312</v>
      </c>
      <c r="BF83" s="40" t="s">
        <v>21</v>
      </c>
      <c r="BG83" s="41">
        <f>BG78*BG81</f>
        <v>7077888</v>
      </c>
      <c r="BN83" s="40" t="s">
        <v>21</v>
      </c>
      <c r="BO83" s="41">
        <f>BO78*BO81</f>
        <v>8126464</v>
      </c>
    </row>
    <row r="84" spans="34:69" ht="13.8" customHeight="1" x14ac:dyDescent="0.3">
      <c r="AH84" s="12"/>
      <c r="AX84" s="40"/>
      <c r="AY84" s="41">
        <v>1000000000000</v>
      </c>
      <c r="AZ84" s="19" t="s">
        <v>35</v>
      </c>
      <c r="BF84" s="40"/>
      <c r="BG84" s="41">
        <v>1000000000000</v>
      </c>
      <c r="BH84" s="19" t="s">
        <v>35</v>
      </c>
      <c r="BN84" s="40"/>
      <c r="BO84" s="41">
        <v>1000000000000</v>
      </c>
      <c r="BP84" s="19" t="s">
        <v>35</v>
      </c>
    </row>
    <row r="85" spans="34:69" ht="13.8" customHeight="1" x14ac:dyDescent="0.3">
      <c r="AX85" s="39"/>
      <c r="AY85" s="30" t="s">
        <v>25</v>
      </c>
      <c r="BF85" s="39"/>
      <c r="BG85" s="30" t="s">
        <v>23</v>
      </c>
      <c r="BN85" s="39"/>
      <c r="BO85" s="30" t="s">
        <v>36</v>
      </c>
    </row>
    <row r="86" spans="34:69" ht="13.8" customHeight="1" x14ac:dyDescent="0.3">
      <c r="AH86" s="17">
        <v>1.2</v>
      </c>
      <c r="AX86" s="40" t="s">
        <v>20</v>
      </c>
      <c r="AY86" s="42">
        <v>1.2</v>
      </c>
      <c r="BF86" s="40" t="s">
        <v>20</v>
      </c>
      <c r="BG86" s="42">
        <v>1.2</v>
      </c>
      <c r="BN86" s="40" t="s">
        <v>20</v>
      </c>
      <c r="BO86" s="42">
        <v>1.2</v>
      </c>
    </row>
    <row r="88" spans="34:69" ht="13.8" customHeight="1" x14ac:dyDescent="0.3">
      <c r="AH88" s="14" t="e">
        <f>AH83*AH86</f>
        <v>#VALUE!</v>
      </c>
      <c r="AX88" s="6" t="s">
        <v>22</v>
      </c>
      <c r="AY88" s="32">
        <f>AY83*AY86</f>
        <v>7235174.3999999994</v>
      </c>
      <c r="BF88" s="6" t="s">
        <v>22</v>
      </c>
      <c r="BG88" s="32">
        <f>BG83*BG86</f>
        <v>8493465.5999999996</v>
      </c>
      <c r="BN88" s="6" t="s">
        <v>22</v>
      </c>
      <c r="BO88" s="32">
        <f>BO83*BO86</f>
        <v>9751756.7999999989</v>
      </c>
    </row>
    <row r="89" spans="34:69" ht="13.8" customHeight="1" x14ac:dyDescent="0.3">
      <c r="AY89" s="30" t="s">
        <v>26</v>
      </c>
      <c r="BG89" s="30" t="s">
        <v>24</v>
      </c>
      <c r="BO89" s="30" t="s">
        <v>37</v>
      </c>
    </row>
    <row r="90" spans="34:69" ht="13.8" customHeight="1" x14ac:dyDescent="0.3">
      <c r="AX90" s="6" t="s">
        <v>30</v>
      </c>
      <c r="AY90" s="44">
        <v>369000</v>
      </c>
      <c r="BF90" s="6" t="s">
        <v>30</v>
      </c>
      <c r="BG90" s="44">
        <v>369000</v>
      </c>
      <c r="BO90" s="30"/>
    </row>
    <row r="91" spans="34:69" ht="13.8" customHeight="1" x14ac:dyDescent="0.3">
      <c r="AY91" s="44">
        <f>AY78*AY90</f>
        <v>8487000</v>
      </c>
      <c r="BG91" s="44">
        <f>BG78*BG90</f>
        <v>9963000</v>
      </c>
      <c r="BO91" s="30"/>
    </row>
    <row r="92" spans="34:69" ht="13.8" customHeight="1" x14ac:dyDescent="0.3">
      <c r="AY92" s="30" t="s">
        <v>38</v>
      </c>
      <c r="BG92" s="30" t="s">
        <v>31</v>
      </c>
      <c r="BO92" s="30"/>
    </row>
    <row r="93" spans="34:69" ht="13.8" customHeight="1" x14ac:dyDescent="0.3">
      <c r="AY93" s="30"/>
      <c r="BG93" s="30"/>
      <c r="BO93" s="30"/>
    </row>
    <row r="94" spans="34:69" ht="13.8" customHeight="1" x14ac:dyDescent="0.3">
      <c r="AY94" s="30"/>
      <c r="BF94" s="1" t="s">
        <v>39</v>
      </c>
      <c r="BG94" s="44">
        <f>BG83+BG88+BG91</f>
        <v>25534353.600000001</v>
      </c>
      <c r="BO94" s="30"/>
    </row>
    <row r="95" spans="34:69" ht="13.8" customHeight="1" x14ac:dyDescent="0.3">
      <c r="AY95" s="30"/>
      <c r="BG95" s="30" t="s">
        <v>40</v>
      </c>
      <c r="BO95" s="30"/>
    </row>
    <row r="96" spans="34:69" ht="13.8" customHeight="1" x14ac:dyDescent="0.3">
      <c r="AZ96" s="1" t="s">
        <v>27</v>
      </c>
      <c r="BE96" s="1" t="s">
        <v>29</v>
      </c>
    </row>
    <row r="97" spans="52:58" ht="13.8" customHeight="1" x14ac:dyDescent="0.3">
      <c r="AZ97" s="1">
        <v>2016</v>
      </c>
      <c r="BA97" s="41">
        <v>75000000000000</v>
      </c>
      <c r="BB97" s="17">
        <v>0.04</v>
      </c>
      <c r="BC97" s="12">
        <f>BA97*BB97</f>
        <v>3000000000000</v>
      </c>
      <c r="BD97" s="1" t="s">
        <v>28</v>
      </c>
      <c r="BE97" s="17">
        <v>0.33</v>
      </c>
      <c r="BF97" s="12">
        <f t="shared" ref="BF97:BF160" si="34">BA97*BE97</f>
        <v>24750000000000</v>
      </c>
    </row>
    <row r="98" spans="52:58" ht="13.8" customHeight="1" x14ac:dyDescent="0.3">
      <c r="AZ98" s="39">
        <f>AZ97+1</f>
        <v>2017</v>
      </c>
      <c r="BA98" s="12">
        <f>BA97+BC97</f>
        <v>78000000000000</v>
      </c>
      <c r="BB98" s="17">
        <v>0.04</v>
      </c>
      <c r="BC98" s="12">
        <f>BA98*BB98</f>
        <v>3120000000000</v>
      </c>
      <c r="BD98" s="1" t="s">
        <v>28</v>
      </c>
      <c r="BE98" s="17">
        <f>BE97</f>
        <v>0.33</v>
      </c>
      <c r="BF98" s="12">
        <f t="shared" si="34"/>
        <v>25740000000000</v>
      </c>
    </row>
    <row r="99" spans="52:58" ht="13.8" customHeight="1" x14ac:dyDescent="0.3">
      <c r="AZ99" s="39">
        <f t="shared" ref="AZ99:AZ161" si="35">AZ98+1</f>
        <v>2018</v>
      </c>
      <c r="BA99" s="12">
        <f t="shared" ref="BA99:BA161" si="36">BA98+BC98</f>
        <v>81120000000000</v>
      </c>
      <c r="BB99" s="17">
        <v>0.04</v>
      </c>
      <c r="BC99" s="12">
        <f t="shared" ref="BC99:BC161" si="37">BA99*BB99</f>
        <v>3244800000000</v>
      </c>
      <c r="BD99" s="1" t="s">
        <v>28</v>
      </c>
      <c r="BE99" s="17">
        <f t="shared" ref="BE99:BE161" si="38">BE98</f>
        <v>0.33</v>
      </c>
      <c r="BF99" s="12">
        <f t="shared" si="34"/>
        <v>26769600000000</v>
      </c>
    </row>
    <row r="100" spans="52:58" ht="13.8" customHeight="1" x14ac:dyDescent="0.3">
      <c r="AZ100" s="39">
        <f t="shared" si="35"/>
        <v>2019</v>
      </c>
      <c r="BA100" s="12">
        <f t="shared" si="36"/>
        <v>84364800000000</v>
      </c>
      <c r="BB100" s="17">
        <v>0.04</v>
      </c>
      <c r="BC100" s="12">
        <f t="shared" si="37"/>
        <v>3374592000000</v>
      </c>
      <c r="BD100" s="1" t="s">
        <v>28</v>
      </c>
      <c r="BE100" s="17">
        <f t="shared" si="38"/>
        <v>0.33</v>
      </c>
      <c r="BF100" s="12">
        <f t="shared" si="34"/>
        <v>27840384000000</v>
      </c>
    </row>
    <row r="101" spans="52:58" ht="13.8" customHeight="1" x14ac:dyDescent="0.3">
      <c r="AZ101" s="39">
        <f t="shared" si="35"/>
        <v>2020</v>
      </c>
      <c r="BA101" s="12">
        <f t="shared" si="36"/>
        <v>87739392000000</v>
      </c>
      <c r="BB101" s="17">
        <v>0.04</v>
      </c>
      <c r="BC101" s="12">
        <f t="shared" si="37"/>
        <v>3509575680000</v>
      </c>
      <c r="BD101" s="1" t="s">
        <v>28</v>
      </c>
      <c r="BE101" s="17">
        <f t="shared" si="38"/>
        <v>0.33</v>
      </c>
      <c r="BF101" s="12">
        <f t="shared" si="34"/>
        <v>28953999360000</v>
      </c>
    </row>
    <row r="102" spans="52:58" ht="13.8" customHeight="1" x14ac:dyDescent="0.3">
      <c r="AZ102" s="39">
        <f t="shared" si="35"/>
        <v>2021</v>
      </c>
      <c r="BA102" s="12">
        <f t="shared" si="36"/>
        <v>91248967680000</v>
      </c>
      <c r="BB102" s="17">
        <v>0.04</v>
      </c>
      <c r="BC102" s="12">
        <f t="shared" si="37"/>
        <v>3649958707200</v>
      </c>
      <c r="BD102" s="1" t="s">
        <v>28</v>
      </c>
      <c r="BE102" s="17">
        <f t="shared" si="38"/>
        <v>0.33</v>
      </c>
      <c r="BF102" s="12">
        <f t="shared" si="34"/>
        <v>30112159334400</v>
      </c>
    </row>
    <row r="103" spans="52:58" ht="13.8" customHeight="1" x14ac:dyDescent="0.3">
      <c r="AZ103" s="39">
        <f t="shared" si="35"/>
        <v>2022</v>
      </c>
      <c r="BA103" s="12">
        <f t="shared" si="36"/>
        <v>94898926387200</v>
      </c>
      <c r="BB103" s="17">
        <v>0.04</v>
      </c>
      <c r="BC103" s="12">
        <f t="shared" si="37"/>
        <v>3795957055488</v>
      </c>
      <c r="BD103" s="1" t="s">
        <v>28</v>
      </c>
      <c r="BE103" s="17">
        <f t="shared" si="38"/>
        <v>0.33</v>
      </c>
      <c r="BF103" s="12">
        <f t="shared" si="34"/>
        <v>31316645707776</v>
      </c>
    </row>
    <row r="104" spans="52:58" ht="13.8" customHeight="1" x14ac:dyDescent="0.3">
      <c r="AZ104" s="39">
        <f t="shared" si="35"/>
        <v>2023</v>
      </c>
      <c r="BA104" s="12">
        <f t="shared" si="36"/>
        <v>98694883442688</v>
      </c>
      <c r="BB104" s="17">
        <v>0.04</v>
      </c>
      <c r="BC104" s="12">
        <f t="shared" si="37"/>
        <v>3947795337707.52</v>
      </c>
      <c r="BD104" s="1" t="s">
        <v>28</v>
      </c>
      <c r="BE104" s="17">
        <f t="shared" si="38"/>
        <v>0.33</v>
      </c>
      <c r="BF104" s="12">
        <f t="shared" si="34"/>
        <v>32569311536087.043</v>
      </c>
    </row>
    <row r="105" spans="52:58" ht="13.8" customHeight="1" x14ac:dyDescent="0.3">
      <c r="AZ105" s="39">
        <f t="shared" si="35"/>
        <v>2024</v>
      </c>
      <c r="BA105" s="12">
        <f t="shared" si="36"/>
        <v>102642678780395.52</v>
      </c>
      <c r="BB105" s="17">
        <v>0.04</v>
      </c>
      <c r="BC105" s="12">
        <f t="shared" si="37"/>
        <v>4105707151215.8208</v>
      </c>
      <c r="BD105" s="1" t="s">
        <v>28</v>
      </c>
      <c r="BE105" s="17">
        <f t="shared" si="38"/>
        <v>0.33</v>
      </c>
      <c r="BF105" s="12">
        <f t="shared" si="34"/>
        <v>33872083997530.523</v>
      </c>
    </row>
    <row r="106" spans="52:58" ht="13.8" customHeight="1" x14ac:dyDescent="0.3">
      <c r="AZ106" s="39">
        <f t="shared" si="35"/>
        <v>2025</v>
      </c>
      <c r="BA106" s="12">
        <f t="shared" si="36"/>
        <v>106748385931611.34</v>
      </c>
      <c r="BB106" s="17">
        <v>0.04</v>
      </c>
      <c r="BC106" s="12">
        <f t="shared" si="37"/>
        <v>4269935437264.4536</v>
      </c>
      <c r="BD106" s="1" t="s">
        <v>28</v>
      </c>
      <c r="BE106" s="17">
        <f t="shared" si="38"/>
        <v>0.33</v>
      </c>
      <c r="BF106" s="12">
        <f t="shared" si="34"/>
        <v>35226967357431.742</v>
      </c>
    </row>
    <row r="107" spans="52:58" ht="13.8" customHeight="1" x14ac:dyDescent="0.3">
      <c r="AZ107" s="39">
        <f t="shared" si="35"/>
        <v>2026</v>
      </c>
      <c r="BA107" s="12">
        <f t="shared" si="36"/>
        <v>111018321368875.8</v>
      </c>
      <c r="BB107" s="17">
        <v>0.04</v>
      </c>
      <c r="BC107" s="12">
        <f t="shared" si="37"/>
        <v>4440732854755.0322</v>
      </c>
      <c r="BD107" s="1" t="s">
        <v>28</v>
      </c>
      <c r="BE107" s="17">
        <f t="shared" si="38"/>
        <v>0.33</v>
      </c>
      <c r="BF107" s="12">
        <f t="shared" si="34"/>
        <v>36636046051729.016</v>
      </c>
    </row>
    <row r="108" spans="52:58" ht="13.8" customHeight="1" x14ac:dyDescent="0.3">
      <c r="AZ108" s="39">
        <f t="shared" si="35"/>
        <v>2027</v>
      </c>
      <c r="BA108" s="12">
        <f t="shared" si="36"/>
        <v>115459054223630.83</v>
      </c>
      <c r="BB108" s="17">
        <v>0.04</v>
      </c>
      <c r="BC108" s="12">
        <f t="shared" si="37"/>
        <v>4618362168945.2334</v>
      </c>
      <c r="BD108" s="1" t="s">
        <v>28</v>
      </c>
      <c r="BE108" s="17">
        <f t="shared" si="38"/>
        <v>0.33</v>
      </c>
      <c r="BF108" s="12">
        <f t="shared" si="34"/>
        <v>38101487893798.172</v>
      </c>
    </row>
    <row r="109" spans="52:58" ht="13.8" customHeight="1" x14ac:dyDescent="0.3">
      <c r="AZ109" s="39">
        <f t="shared" si="35"/>
        <v>2028</v>
      </c>
      <c r="BA109" s="12">
        <f t="shared" si="36"/>
        <v>120077416392576.06</v>
      </c>
      <c r="BB109" s="17">
        <v>0.04</v>
      </c>
      <c r="BC109" s="12">
        <f t="shared" si="37"/>
        <v>4803096655703.043</v>
      </c>
      <c r="BD109" s="1" t="s">
        <v>28</v>
      </c>
      <c r="BE109" s="17">
        <f t="shared" si="38"/>
        <v>0.33</v>
      </c>
      <c r="BF109" s="12">
        <f t="shared" si="34"/>
        <v>39625547409550.102</v>
      </c>
    </row>
    <row r="110" spans="52:58" ht="13.8" customHeight="1" x14ac:dyDescent="0.3">
      <c r="AZ110" s="39">
        <f t="shared" si="35"/>
        <v>2029</v>
      </c>
      <c r="BA110" s="12">
        <f t="shared" si="36"/>
        <v>124880513048279.11</v>
      </c>
      <c r="BB110" s="17">
        <v>0.04</v>
      </c>
      <c r="BC110" s="12">
        <f t="shared" si="37"/>
        <v>4995220521931.1641</v>
      </c>
      <c r="BD110" s="1" t="s">
        <v>28</v>
      </c>
      <c r="BE110" s="17">
        <f t="shared" si="38"/>
        <v>0.33</v>
      </c>
      <c r="BF110" s="12">
        <f t="shared" si="34"/>
        <v>41210569305932.109</v>
      </c>
    </row>
    <row r="111" spans="52:58" ht="13.8" customHeight="1" x14ac:dyDescent="0.3">
      <c r="AZ111" s="39">
        <f t="shared" si="35"/>
        <v>2030</v>
      </c>
      <c r="BA111" s="12">
        <f t="shared" si="36"/>
        <v>129875733570210.28</v>
      </c>
      <c r="BB111" s="17">
        <v>0.04</v>
      </c>
      <c r="BC111" s="12">
        <f t="shared" si="37"/>
        <v>5195029342808.4111</v>
      </c>
      <c r="BD111" s="1" t="s">
        <v>28</v>
      </c>
      <c r="BE111" s="17">
        <f t="shared" si="38"/>
        <v>0.33</v>
      </c>
      <c r="BF111" s="12">
        <f t="shared" si="34"/>
        <v>42858992078169.398</v>
      </c>
    </row>
    <row r="112" spans="52:58" ht="13.8" customHeight="1" x14ac:dyDescent="0.3">
      <c r="AZ112" s="39">
        <f t="shared" si="35"/>
        <v>2031</v>
      </c>
      <c r="BA112" s="12">
        <f t="shared" si="36"/>
        <v>135070762913018.69</v>
      </c>
      <c r="BB112" s="17">
        <v>0.04</v>
      </c>
      <c r="BC112" s="12">
        <f t="shared" si="37"/>
        <v>5402830516520.748</v>
      </c>
      <c r="BD112" s="1" t="s">
        <v>28</v>
      </c>
      <c r="BE112" s="17">
        <f t="shared" si="38"/>
        <v>0.33</v>
      </c>
      <c r="BF112" s="12">
        <f t="shared" si="34"/>
        <v>44573351761296.172</v>
      </c>
    </row>
    <row r="113" spans="52:58" ht="13.8" customHeight="1" x14ac:dyDescent="0.3">
      <c r="AZ113" s="39">
        <f t="shared" si="35"/>
        <v>2032</v>
      </c>
      <c r="BA113" s="12">
        <f t="shared" si="36"/>
        <v>140473593429539.44</v>
      </c>
      <c r="BB113" s="17">
        <v>0.04</v>
      </c>
      <c r="BC113" s="12">
        <f t="shared" si="37"/>
        <v>5618943737181.5771</v>
      </c>
      <c r="BD113" s="1" t="s">
        <v>28</v>
      </c>
      <c r="BE113" s="17">
        <f t="shared" si="38"/>
        <v>0.33</v>
      </c>
      <c r="BF113" s="12">
        <f t="shared" si="34"/>
        <v>46356285831748.016</v>
      </c>
    </row>
    <row r="114" spans="52:58" ht="13.8" customHeight="1" x14ac:dyDescent="0.3">
      <c r="AZ114" s="39">
        <f t="shared" si="35"/>
        <v>2033</v>
      </c>
      <c r="BA114" s="12">
        <f t="shared" si="36"/>
        <v>146092537166721</v>
      </c>
      <c r="BB114" s="17">
        <v>0.04</v>
      </c>
      <c r="BC114" s="12">
        <f t="shared" si="37"/>
        <v>5843701486668.8398</v>
      </c>
      <c r="BD114" s="1" t="s">
        <v>28</v>
      </c>
      <c r="BE114" s="17">
        <f t="shared" si="38"/>
        <v>0.33</v>
      </c>
      <c r="BF114" s="12">
        <f t="shared" si="34"/>
        <v>48210537265017.93</v>
      </c>
    </row>
    <row r="115" spans="52:58" ht="13.8" customHeight="1" x14ac:dyDescent="0.3">
      <c r="AZ115" s="39">
        <f t="shared" si="35"/>
        <v>2034</v>
      </c>
      <c r="BA115" s="12">
        <f t="shared" si="36"/>
        <v>151936238653389.84</v>
      </c>
      <c r="BB115" s="17">
        <v>0.04</v>
      </c>
      <c r="BC115" s="12">
        <f t="shared" si="37"/>
        <v>6077449546135.5938</v>
      </c>
      <c r="BD115" s="1" t="s">
        <v>28</v>
      </c>
      <c r="BE115" s="17">
        <f t="shared" si="38"/>
        <v>0.33</v>
      </c>
      <c r="BF115" s="12">
        <f t="shared" si="34"/>
        <v>50138958755618.648</v>
      </c>
    </row>
    <row r="116" spans="52:58" ht="13.8" customHeight="1" x14ac:dyDescent="0.3">
      <c r="AZ116" s="39">
        <f t="shared" si="35"/>
        <v>2035</v>
      </c>
      <c r="BA116" s="12">
        <f t="shared" si="36"/>
        <v>158013688199525.44</v>
      </c>
      <c r="BB116" s="17">
        <v>0.04</v>
      </c>
      <c r="BC116" s="12">
        <f t="shared" si="37"/>
        <v>6320547527981.0176</v>
      </c>
      <c r="BD116" s="1" t="s">
        <v>28</v>
      </c>
      <c r="BE116" s="17">
        <f t="shared" si="38"/>
        <v>0.33</v>
      </c>
      <c r="BF116" s="12">
        <f t="shared" si="34"/>
        <v>52144517105843.398</v>
      </c>
    </row>
    <row r="117" spans="52:58" ht="13.8" customHeight="1" x14ac:dyDescent="0.3">
      <c r="AZ117" s="39">
        <f t="shared" si="35"/>
        <v>2036</v>
      </c>
      <c r="BA117" s="12">
        <f t="shared" si="36"/>
        <v>164334235727506.47</v>
      </c>
      <c r="BB117" s="17">
        <v>0.04</v>
      </c>
      <c r="BC117" s="12">
        <f t="shared" si="37"/>
        <v>6573369429100.2588</v>
      </c>
      <c r="BD117" s="1" t="s">
        <v>28</v>
      </c>
      <c r="BE117" s="17">
        <f t="shared" si="38"/>
        <v>0.33</v>
      </c>
      <c r="BF117" s="12">
        <f t="shared" si="34"/>
        <v>54230297790077.141</v>
      </c>
    </row>
    <row r="118" spans="52:58" ht="13.8" customHeight="1" x14ac:dyDescent="0.3">
      <c r="AZ118" s="39">
        <f t="shared" si="35"/>
        <v>2037</v>
      </c>
      <c r="BA118" s="12">
        <f t="shared" si="36"/>
        <v>170907605156606.72</v>
      </c>
      <c r="BB118" s="17">
        <v>0.04</v>
      </c>
      <c r="BC118" s="12">
        <f t="shared" si="37"/>
        <v>6836304206264.2686</v>
      </c>
      <c r="BD118" s="1" t="s">
        <v>28</v>
      </c>
      <c r="BE118" s="17">
        <f t="shared" si="38"/>
        <v>0.33</v>
      </c>
      <c r="BF118" s="12">
        <f t="shared" si="34"/>
        <v>56399509701680.219</v>
      </c>
    </row>
    <row r="119" spans="52:58" ht="13.8" customHeight="1" x14ac:dyDescent="0.3">
      <c r="AZ119" s="39">
        <f t="shared" si="35"/>
        <v>2038</v>
      </c>
      <c r="BA119" s="12">
        <f t="shared" si="36"/>
        <v>177743909362871</v>
      </c>
      <c r="BB119" s="17">
        <v>0.04</v>
      </c>
      <c r="BC119" s="12">
        <f t="shared" si="37"/>
        <v>7109756374514.8398</v>
      </c>
      <c r="BD119" s="1" t="s">
        <v>28</v>
      </c>
      <c r="BE119" s="17">
        <f t="shared" si="38"/>
        <v>0.33</v>
      </c>
      <c r="BF119" s="12">
        <f t="shared" si="34"/>
        <v>58655490089747.43</v>
      </c>
    </row>
    <row r="120" spans="52:58" ht="13.8" customHeight="1" x14ac:dyDescent="0.3">
      <c r="AZ120" s="39">
        <f t="shared" si="35"/>
        <v>2039</v>
      </c>
      <c r="BA120" s="12">
        <f t="shared" si="36"/>
        <v>184853665737385.84</v>
      </c>
      <c r="BB120" s="17">
        <v>0.04</v>
      </c>
      <c r="BC120" s="12">
        <f t="shared" si="37"/>
        <v>7394146629495.4336</v>
      </c>
      <c r="BD120" s="1" t="s">
        <v>28</v>
      </c>
      <c r="BE120" s="17">
        <f t="shared" si="38"/>
        <v>0.33</v>
      </c>
      <c r="BF120" s="12">
        <f t="shared" si="34"/>
        <v>61001709693337.328</v>
      </c>
    </row>
    <row r="121" spans="52:58" ht="13.8" customHeight="1" x14ac:dyDescent="0.3">
      <c r="AZ121" s="39">
        <f t="shared" si="35"/>
        <v>2040</v>
      </c>
      <c r="BA121" s="12">
        <f t="shared" si="36"/>
        <v>192247812366881.28</v>
      </c>
      <c r="BB121" s="17">
        <v>0.04</v>
      </c>
      <c r="BC121" s="12">
        <f t="shared" si="37"/>
        <v>7689912494675.251</v>
      </c>
      <c r="BD121" s="1" t="s">
        <v>28</v>
      </c>
      <c r="BE121" s="17">
        <f t="shared" si="38"/>
        <v>0.33</v>
      </c>
      <c r="BF121" s="12">
        <f t="shared" si="34"/>
        <v>63441778081070.828</v>
      </c>
    </row>
    <row r="122" spans="52:58" ht="13.8" customHeight="1" x14ac:dyDescent="0.3">
      <c r="AZ122" s="39">
        <f t="shared" si="35"/>
        <v>2041</v>
      </c>
      <c r="BA122" s="12">
        <f t="shared" si="36"/>
        <v>199937724861556.53</v>
      </c>
      <c r="BB122" s="17">
        <v>0.04</v>
      </c>
      <c r="BC122" s="12">
        <f t="shared" si="37"/>
        <v>7997508994462.2617</v>
      </c>
      <c r="BD122" s="1" t="s">
        <v>28</v>
      </c>
      <c r="BE122" s="17">
        <f t="shared" si="38"/>
        <v>0.33</v>
      </c>
      <c r="BF122" s="12">
        <f t="shared" si="34"/>
        <v>65979449204313.656</v>
      </c>
    </row>
    <row r="123" spans="52:58" ht="13.8" customHeight="1" x14ac:dyDescent="0.3">
      <c r="AZ123" s="39">
        <f t="shared" si="35"/>
        <v>2042</v>
      </c>
      <c r="BA123" s="12">
        <f t="shared" si="36"/>
        <v>207935233856018.78</v>
      </c>
      <c r="BB123" s="17">
        <v>0.04</v>
      </c>
      <c r="BC123" s="12">
        <f t="shared" si="37"/>
        <v>8317409354240.751</v>
      </c>
      <c r="BD123" s="1" t="s">
        <v>28</v>
      </c>
      <c r="BE123" s="17">
        <f t="shared" si="38"/>
        <v>0.33</v>
      </c>
      <c r="BF123" s="12">
        <f t="shared" si="34"/>
        <v>68618627172486.203</v>
      </c>
    </row>
    <row r="124" spans="52:58" ht="13.8" customHeight="1" x14ac:dyDescent="0.3">
      <c r="AZ124" s="39">
        <f t="shared" si="35"/>
        <v>2043</v>
      </c>
      <c r="BA124" s="12">
        <f t="shared" si="36"/>
        <v>216252643210259.53</v>
      </c>
      <c r="BB124" s="17">
        <v>0.04</v>
      </c>
      <c r="BC124" s="12">
        <f t="shared" si="37"/>
        <v>8650105728410.3818</v>
      </c>
      <c r="BD124" s="1" t="s">
        <v>28</v>
      </c>
      <c r="BE124" s="17">
        <f t="shared" si="38"/>
        <v>0.33</v>
      </c>
      <c r="BF124" s="12">
        <f t="shared" si="34"/>
        <v>71363372259385.656</v>
      </c>
    </row>
    <row r="125" spans="52:58" ht="13.8" customHeight="1" x14ac:dyDescent="0.3">
      <c r="AZ125" s="39">
        <f t="shared" si="35"/>
        <v>2044</v>
      </c>
      <c r="BA125" s="12">
        <f t="shared" si="36"/>
        <v>224902748938669.91</v>
      </c>
      <c r="BB125" s="17">
        <v>0.04</v>
      </c>
      <c r="BC125" s="12">
        <f t="shared" si="37"/>
        <v>8996109957546.7969</v>
      </c>
      <c r="BD125" s="1" t="s">
        <v>28</v>
      </c>
      <c r="BE125" s="17">
        <f t="shared" si="38"/>
        <v>0.33</v>
      </c>
      <c r="BF125" s="12">
        <f t="shared" si="34"/>
        <v>74217907149761.078</v>
      </c>
    </row>
    <row r="126" spans="52:58" ht="13.8" customHeight="1" x14ac:dyDescent="0.3">
      <c r="AZ126" s="39">
        <f t="shared" si="35"/>
        <v>2045</v>
      </c>
      <c r="BA126" s="12">
        <f t="shared" si="36"/>
        <v>233898858896216.69</v>
      </c>
      <c r="BB126" s="17">
        <v>0.04</v>
      </c>
      <c r="BC126" s="12">
        <f t="shared" si="37"/>
        <v>9355954355848.668</v>
      </c>
      <c r="BD126" s="1" t="s">
        <v>28</v>
      </c>
      <c r="BE126" s="17">
        <f t="shared" si="38"/>
        <v>0.33</v>
      </c>
      <c r="BF126" s="12">
        <f t="shared" si="34"/>
        <v>77186623435751.516</v>
      </c>
    </row>
    <row r="127" spans="52:58" ht="13.8" customHeight="1" x14ac:dyDescent="0.3">
      <c r="AZ127" s="39">
        <f t="shared" si="35"/>
        <v>2046</v>
      </c>
      <c r="BA127" s="12">
        <f t="shared" si="36"/>
        <v>243254813252065.34</v>
      </c>
      <c r="BB127" s="17">
        <v>0.04</v>
      </c>
      <c r="BC127" s="12">
        <f t="shared" si="37"/>
        <v>9730192530082.6133</v>
      </c>
      <c r="BD127" s="1" t="s">
        <v>28</v>
      </c>
      <c r="BE127" s="17">
        <f t="shared" si="38"/>
        <v>0.33</v>
      </c>
      <c r="BF127" s="12">
        <f t="shared" si="34"/>
        <v>80274088373181.563</v>
      </c>
    </row>
    <row r="128" spans="52:58" ht="13.8" customHeight="1" x14ac:dyDescent="0.3">
      <c r="AZ128" s="39">
        <f t="shared" si="35"/>
        <v>2047</v>
      </c>
      <c r="BA128" s="12">
        <f t="shared" si="36"/>
        <v>252985005782147.97</v>
      </c>
      <c r="BB128" s="17">
        <v>0.04</v>
      </c>
      <c r="BC128" s="12">
        <f t="shared" si="37"/>
        <v>10119400231285.92</v>
      </c>
      <c r="BD128" s="1" t="s">
        <v>28</v>
      </c>
      <c r="BE128" s="17">
        <f t="shared" si="38"/>
        <v>0.33</v>
      </c>
      <c r="BF128" s="12">
        <f t="shared" si="34"/>
        <v>83485051908108.828</v>
      </c>
    </row>
    <row r="129" spans="52:58" ht="13.8" customHeight="1" x14ac:dyDescent="0.3">
      <c r="AZ129" s="39">
        <f t="shared" si="35"/>
        <v>2048</v>
      </c>
      <c r="BA129" s="12">
        <f t="shared" si="36"/>
        <v>263104406013433.88</v>
      </c>
      <c r="BB129" s="17">
        <v>0.04</v>
      </c>
      <c r="BC129" s="12">
        <f t="shared" si="37"/>
        <v>10524176240537.355</v>
      </c>
      <c r="BD129" s="1" t="s">
        <v>28</v>
      </c>
      <c r="BE129" s="17">
        <f t="shared" si="38"/>
        <v>0.33</v>
      </c>
      <c r="BF129" s="12">
        <f t="shared" si="34"/>
        <v>86824453984433.188</v>
      </c>
    </row>
    <row r="130" spans="52:58" ht="13.8" customHeight="1" x14ac:dyDescent="0.3">
      <c r="AZ130" s="39">
        <f t="shared" si="35"/>
        <v>2049</v>
      </c>
      <c r="BA130" s="12">
        <f t="shared" si="36"/>
        <v>273628582253971.22</v>
      </c>
      <c r="BB130" s="17">
        <v>0.04</v>
      </c>
      <c r="BC130" s="12">
        <f t="shared" si="37"/>
        <v>10945143290158.85</v>
      </c>
      <c r="BD130" s="1" t="s">
        <v>28</v>
      </c>
      <c r="BE130" s="17">
        <f t="shared" si="38"/>
        <v>0.33</v>
      </c>
      <c r="BF130" s="12">
        <f t="shared" si="34"/>
        <v>90297432143810.5</v>
      </c>
    </row>
    <row r="131" spans="52:58" ht="13.8" customHeight="1" x14ac:dyDescent="0.3">
      <c r="AZ131" s="39">
        <f t="shared" si="35"/>
        <v>2050</v>
      </c>
      <c r="BA131" s="12">
        <f t="shared" si="36"/>
        <v>284573725544130.06</v>
      </c>
      <c r="BB131" s="17">
        <v>0.04</v>
      </c>
      <c r="BC131" s="12">
        <f t="shared" si="37"/>
        <v>11382949021765.203</v>
      </c>
      <c r="BD131" s="1" t="s">
        <v>28</v>
      </c>
      <c r="BE131" s="17">
        <f t="shared" si="38"/>
        <v>0.33</v>
      </c>
      <c r="BF131" s="12">
        <f t="shared" si="34"/>
        <v>93909329429562.922</v>
      </c>
    </row>
    <row r="132" spans="52:58" ht="13.8" customHeight="1" x14ac:dyDescent="0.3">
      <c r="AZ132" s="39">
        <f t="shared" si="35"/>
        <v>2051</v>
      </c>
      <c r="BA132" s="12">
        <f t="shared" si="36"/>
        <v>295956674565895.25</v>
      </c>
      <c r="BB132" s="17">
        <v>0.04</v>
      </c>
      <c r="BC132" s="12">
        <f t="shared" si="37"/>
        <v>11838266982635.811</v>
      </c>
      <c r="BD132" s="1" t="s">
        <v>28</v>
      </c>
      <c r="BE132" s="17">
        <f t="shared" si="38"/>
        <v>0.33</v>
      </c>
      <c r="BF132" s="12">
        <f t="shared" si="34"/>
        <v>97665702606745.438</v>
      </c>
    </row>
    <row r="133" spans="52:58" ht="13.8" customHeight="1" x14ac:dyDescent="0.3">
      <c r="AZ133" s="39">
        <f t="shared" si="35"/>
        <v>2052</v>
      </c>
      <c r="BA133" s="12">
        <f t="shared" si="36"/>
        <v>307794941548531.06</v>
      </c>
      <c r="BB133" s="17">
        <v>0.04</v>
      </c>
      <c r="BC133" s="12">
        <f t="shared" si="37"/>
        <v>12311797661941.242</v>
      </c>
      <c r="BD133" s="1" t="s">
        <v>28</v>
      </c>
      <c r="BE133" s="17">
        <f t="shared" si="38"/>
        <v>0.33</v>
      </c>
      <c r="BF133" s="12">
        <f t="shared" si="34"/>
        <v>101572330711015.25</v>
      </c>
    </row>
    <row r="134" spans="52:58" ht="13.8" customHeight="1" x14ac:dyDescent="0.3">
      <c r="AZ134" s="39">
        <f t="shared" si="35"/>
        <v>2053</v>
      </c>
      <c r="BA134" s="12">
        <f t="shared" si="36"/>
        <v>320106739210472.31</v>
      </c>
      <c r="BB134" s="17">
        <v>0.04</v>
      </c>
      <c r="BC134" s="12">
        <f t="shared" si="37"/>
        <v>12804269568418.893</v>
      </c>
      <c r="BD134" s="1" t="s">
        <v>28</v>
      </c>
      <c r="BE134" s="17">
        <f t="shared" si="38"/>
        <v>0.33</v>
      </c>
      <c r="BF134" s="12">
        <f t="shared" si="34"/>
        <v>105635223939455.88</v>
      </c>
    </row>
    <row r="135" spans="52:58" ht="13.8" customHeight="1" x14ac:dyDescent="0.3">
      <c r="AZ135" s="39">
        <f t="shared" si="35"/>
        <v>2054</v>
      </c>
      <c r="BA135" s="12">
        <f t="shared" si="36"/>
        <v>332911008778891.19</v>
      </c>
      <c r="BB135" s="17">
        <v>0.04</v>
      </c>
      <c r="BC135" s="12">
        <f t="shared" si="37"/>
        <v>13316440351155.648</v>
      </c>
      <c r="BD135" s="1" t="s">
        <v>28</v>
      </c>
      <c r="BE135" s="17">
        <f t="shared" si="38"/>
        <v>0.33</v>
      </c>
      <c r="BF135" s="12">
        <f t="shared" si="34"/>
        <v>109860632897034.09</v>
      </c>
    </row>
    <row r="136" spans="52:58" ht="13.8" customHeight="1" x14ac:dyDescent="0.3">
      <c r="AZ136" s="39">
        <f t="shared" si="35"/>
        <v>2055</v>
      </c>
      <c r="BA136" s="12">
        <f t="shared" si="36"/>
        <v>346227449130046.81</v>
      </c>
      <c r="BB136" s="17">
        <v>0.04</v>
      </c>
      <c r="BC136" s="12">
        <f t="shared" si="37"/>
        <v>13849097965201.873</v>
      </c>
      <c r="BD136" s="1" t="s">
        <v>28</v>
      </c>
      <c r="BE136" s="17">
        <f t="shared" si="38"/>
        <v>0.33</v>
      </c>
      <c r="BF136" s="12">
        <f t="shared" si="34"/>
        <v>114255058212915.45</v>
      </c>
    </row>
    <row r="137" spans="52:58" ht="13.8" customHeight="1" x14ac:dyDescent="0.3">
      <c r="AZ137" s="39">
        <f t="shared" si="35"/>
        <v>2056</v>
      </c>
      <c r="BA137" s="12">
        <f t="shared" si="36"/>
        <v>360076547095248.69</v>
      </c>
      <c r="BB137" s="17">
        <v>0.04</v>
      </c>
      <c r="BC137" s="12">
        <f t="shared" si="37"/>
        <v>14403061883809.947</v>
      </c>
      <c r="BD137" s="1" t="s">
        <v>28</v>
      </c>
      <c r="BE137" s="17">
        <f t="shared" si="38"/>
        <v>0.33</v>
      </c>
      <c r="BF137" s="12">
        <f t="shared" si="34"/>
        <v>118825260541432.08</v>
      </c>
    </row>
    <row r="138" spans="52:58" ht="13.8" customHeight="1" x14ac:dyDescent="0.3">
      <c r="AZ138" s="39">
        <f t="shared" si="35"/>
        <v>2057</v>
      </c>
      <c r="BA138" s="12">
        <f t="shared" si="36"/>
        <v>374479608979058.63</v>
      </c>
      <c r="BB138" s="17">
        <v>0.04</v>
      </c>
      <c r="BC138" s="12">
        <f t="shared" si="37"/>
        <v>14979184359162.346</v>
      </c>
      <c r="BD138" s="1" t="s">
        <v>28</v>
      </c>
      <c r="BE138" s="17">
        <f t="shared" si="38"/>
        <v>0.33</v>
      </c>
      <c r="BF138" s="12">
        <f t="shared" si="34"/>
        <v>123578270963089.36</v>
      </c>
    </row>
    <row r="139" spans="52:58" ht="13.8" customHeight="1" x14ac:dyDescent="0.3">
      <c r="AZ139" s="39">
        <f t="shared" si="35"/>
        <v>2058</v>
      </c>
      <c r="BA139" s="12">
        <f t="shared" si="36"/>
        <v>389458793338221</v>
      </c>
      <c r="BB139" s="17">
        <v>0.04</v>
      </c>
      <c r="BC139" s="12">
        <f t="shared" si="37"/>
        <v>15578351733528.84</v>
      </c>
      <c r="BD139" s="1" t="s">
        <v>28</v>
      </c>
      <c r="BE139" s="17">
        <f t="shared" si="38"/>
        <v>0.33</v>
      </c>
      <c r="BF139" s="12">
        <f t="shared" si="34"/>
        <v>128521401801612.94</v>
      </c>
    </row>
    <row r="140" spans="52:58" ht="13.8" customHeight="1" x14ac:dyDescent="0.3">
      <c r="AZ140" s="39">
        <f t="shared" si="35"/>
        <v>2059</v>
      </c>
      <c r="BA140" s="12">
        <f t="shared" si="36"/>
        <v>405037145071749.81</v>
      </c>
      <c r="BB140" s="17">
        <v>0.04</v>
      </c>
      <c r="BC140" s="12">
        <f t="shared" si="37"/>
        <v>16201485802869.992</v>
      </c>
      <c r="BD140" s="1" t="s">
        <v>28</v>
      </c>
      <c r="BE140" s="17">
        <f t="shared" si="38"/>
        <v>0.33</v>
      </c>
      <c r="BF140" s="12">
        <f t="shared" si="34"/>
        <v>133662257873677.44</v>
      </c>
    </row>
    <row r="141" spans="52:58" ht="13.8" customHeight="1" x14ac:dyDescent="0.3">
      <c r="AZ141" s="39">
        <f t="shared" si="35"/>
        <v>2060</v>
      </c>
      <c r="BA141" s="12">
        <f t="shared" si="36"/>
        <v>421238630874619.81</v>
      </c>
      <c r="BB141" s="17">
        <v>0.04</v>
      </c>
      <c r="BC141" s="12">
        <f t="shared" si="37"/>
        <v>16849545234984.793</v>
      </c>
      <c r="BD141" s="1" t="s">
        <v>28</v>
      </c>
      <c r="BE141" s="17">
        <f t="shared" si="38"/>
        <v>0.33</v>
      </c>
      <c r="BF141" s="12">
        <f t="shared" si="34"/>
        <v>139008748188624.55</v>
      </c>
    </row>
    <row r="142" spans="52:58" ht="13.8" customHeight="1" x14ac:dyDescent="0.3">
      <c r="AZ142" s="39">
        <f t="shared" si="35"/>
        <v>2061</v>
      </c>
      <c r="BA142" s="12">
        <f t="shared" si="36"/>
        <v>438088176109604.63</v>
      </c>
      <c r="BB142" s="17">
        <v>0.04</v>
      </c>
      <c r="BC142" s="12">
        <f t="shared" si="37"/>
        <v>17523527044384.186</v>
      </c>
      <c r="BD142" s="1" t="s">
        <v>28</v>
      </c>
      <c r="BE142" s="17">
        <f t="shared" si="38"/>
        <v>0.33</v>
      </c>
      <c r="BF142" s="12">
        <f t="shared" si="34"/>
        <v>144569098116169.53</v>
      </c>
    </row>
    <row r="143" spans="52:58" ht="13.8" customHeight="1" x14ac:dyDescent="0.3">
      <c r="AZ143" s="39">
        <f t="shared" si="35"/>
        <v>2062</v>
      </c>
      <c r="BA143" s="12">
        <f t="shared" si="36"/>
        <v>455611703153988.81</v>
      </c>
      <c r="BB143" s="17">
        <v>0.04</v>
      </c>
      <c r="BC143" s="12">
        <f t="shared" si="37"/>
        <v>18224468126159.555</v>
      </c>
      <c r="BD143" s="1" t="s">
        <v>28</v>
      </c>
      <c r="BE143" s="17">
        <f t="shared" si="38"/>
        <v>0.33</v>
      </c>
      <c r="BF143" s="12">
        <f t="shared" si="34"/>
        <v>150351862040816.31</v>
      </c>
    </row>
    <row r="144" spans="52:58" ht="13.8" customHeight="1" x14ac:dyDescent="0.3">
      <c r="AZ144" s="39">
        <f t="shared" si="35"/>
        <v>2063</v>
      </c>
      <c r="BA144" s="12">
        <f t="shared" si="36"/>
        <v>473836171280148.38</v>
      </c>
      <c r="BB144" s="17">
        <v>0.04</v>
      </c>
      <c r="BC144" s="12">
        <f t="shared" si="37"/>
        <v>18953446851205.934</v>
      </c>
      <c r="BD144" s="1" t="s">
        <v>28</v>
      </c>
      <c r="BE144" s="17">
        <f t="shared" si="38"/>
        <v>0.33</v>
      </c>
      <c r="BF144" s="12">
        <f t="shared" si="34"/>
        <v>156365936522448.97</v>
      </c>
    </row>
    <row r="145" spans="52:58" ht="13.8" customHeight="1" x14ac:dyDescent="0.3">
      <c r="AZ145" s="39">
        <f t="shared" si="35"/>
        <v>2064</v>
      </c>
      <c r="BA145" s="12">
        <f t="shared" si="36"/>
        <v>492789618131354.31</v>
      </c>
      <c r="BB145" s="17">
        <v>0.04</v>
      </c>
      <c r="BC145" s="12">
        <f t="shared" si="37"/>
        <v>19711584725254.172</v>
      </c>
      <c r="BD145" s="1" t="s">
        <v>28</v>
      </c>
      <c r="BE145" s="17">
        <f t="shared" si="38"/>
        <v>0.33</v>
      </c>
      <c r="BF145" s="12">
        <f t="shared" si="34"/>
        <v>162620573983346.94</v>
      </c>
    </row>
    <row r="146" spans="52:58" ht="13.8" customHeight="1" x14ac:dyDescent="0.3">
      <c r="AZ146" s="39">
        <f t="shared" si="35"/>
        <v>2065</v>
      </c>
      <c r="BA146" s="12">
        <f t="shared" si="36"/>
        <v>512501202856608.5</v>
      </c>
      <c r="BB146" s="17">
        <v>0.04</v>
      </c>
      <c r="BC146" s="12">
        <f t="shared" si="37"/>
        <v>20500048114264.34</v>
      </c>
      <c r="BD146" s="1" t="s">
        <v>28</v>
      </c>
      <c r="BE146" s="17">
        <f t="shared" si="38"/>
        <v>0.33</v>
      </c>
      <c r="BF146" s="12">
        <f t="shared" si="34"/>
        <v>169125396942680.81</v>
      </c>
    </row>
    <row r="147" spans="52:58" ht="13.8" customHeight="1" x14ac:dyDescent="0.3">
      <c r="AZ147" s="39">
        <f t="shared" si="35"/>
        <v>2066</v>
      </c>
      <c r="BA147" s="12">
        <f t="shared" si="36"/>
        <v>533001250970872.81</v>
      </c>
      <c r="BB147" s="17">
        <v>0.04</v>
      </c>
      <c r="BC147" s="12">
        <f t="shared" si="37"/>
        <v>21320050038834.914</v>
      </c>
      <c r="BD147" s="1" t="s">
        <v>28</v>
      </c>
      <c r="BE147" s="17">
        <f t="shared" si="38"/>
        <v>0.33</v>
      </c>
      <c r="BF147" s="12">
        <f t="shared" si="34"/>
        <v>175890412820388.03</v>
      </c>
    </row>
    <row r="148" spans="52:58" ht="13.8" customHeight="1" x14ac:dyDescent="0.3">
      <c r="AZ148" s="39">
        <f t="shared" si="35"/>
        <v>2067</v>
      </c>
      <c r="BA148" s="12">
        <f t="shared" si="36"/>
        <v>554321301009707.75</v>
      </c>
      <c r="BB148" s="17">
        <v>0.04</v>
      </c>
      <c r="BC148" s="12">
        <f t="shared" si="37"/>
        <v>22172852040388.309</v>
      </c>
      <c r="BD148" s="1" t="s">
        <v>28</v>
      </c>
      <c r="BE148" s="17">
        <f t="shared" si="38"/>
        <v>0.33</v>
      </c>
      <c r="BF148" s="12">
        <f t="shared" si="34"/>
        <v>182926029333203.56</v>
      </c>
    </row>
    <row r="149" spans="52:58" ht="13.8" customHeight="1" x14ac:dyDescent="0.3">
      <c r="AZ149" s="39">
        <f t="shared" si="35"/>
        <v>2068</v>
      </c>
      <c r="BA149" s="12">
        <f t="shared" si="36"/>
        <v>576494153050096</v>
      </c>
      <c r="BB149" s="17">
        <v>0.04</v>
      </c>
      <c r="BC149" s="12">
        <f t="shared" si="37"/>
        <v>23059766122003.84</v>
      </c>
      <c r="BD149" s="1" t="s">
        <v>28</v>
      </c>
      <c r="BE149" s="17">
        <f t="shared" si="38"/>
        <v>0.33</v>
      </c>
      <c r="BF149" s="12">
        <f t="shared" si="34"/>
        <v>190243070506531.69</v>
      </c>
    </row>
    <row r="150" spans="52:58" ht="13.8" customHeight="1" x14ac:dyDescent="0.3">
      <c r="AZ150" s="39">
        <f t="shared" si="35"/>
        <v>2069</v>
      </c>
      <c r="BA150" s="12">
        <f t="shared" si="36"/>
        <v>599553919172099.88</v>
      </c>
      <c r="BB150" s="17">
        <v>0.04</v>
      </c>
      <c r="BC150" s="12">
        <f t="shared" si="37"/>
        <v>23982156766883.996</v>
      </c>
      <c r="BD150" s="1" t="s">
        <v>28</v>
      </c>
      <c r="BE150" s="17">
        <f t="shared" si="38"/>
        <v>0.33</v>
      </c>
      <c r="BF150" s="12">
        <f t="shared" si="34"/>
        <v>197852793326792.97</v>
      </c>
    </row>
    <row r="151" spans="52:58" ht="13.8" customHeight="1" x14ac:dyDescent="0.3">
      <c r="AZ151" s="39">
        <f t="shared" si="35"/>
        <v>2070</v>
      </c>
      <c r="BA151" s="12">
        <f t="shared" si="36"/>
        <v>623536075938983.88</v>
      </c>
      <c r="BB151" s="17">
        <v>0.04</v>
      </c>
      <c r="BC151" s="12">
        <f t="shared" si="37"/>
        <v>24941443037559.355</v>
      </c>
      <c r="BD151" s="1" t="s">
        <v>28</v>
      </c>
      <c r="BE151" s="17">
        <f t="shared" si="38"/>
        <v>0.33</v>
      </c>
      <c r="BF151" s="12">
        <f t="shared" si="34"/>
        <v>205766905059864.69</v>
      </c>
    </row>
    <row r="152" spans="52:58" ht="13.8" customHeight="1" x14ac:dyDescent="0.3">
      <c r="AZ152" s="39">
        <f t="shared" si="35"/>
        <v>2071</v>
      </c>
      <c r="BA152" s="12">
        <f t="shared" si="36"/>
        <v>648477518976543.25</v>
      </c>
      <c r="BB152" s="17">
        <v>0.04</v>
      </c>
      <c r="BC152" s="12">
        <f t="shared" si="37"/>
        <v>25939100759061.73</v>
      </c>
      <c r="BD152" s="1" t="s">
        <v>28</v>
      </c>
      <c r="BE152" s="17">
        <f t="shared" si="38"/>
        <v>0.33</v>
      </c>
      <c r="BF152" s="12">
        <f t="shared" si="34"/>
        <v>213997581262259.28</v>
      </c>
    </row>
    <row r="153" spans="52:58" ht="13.8" customHeight="1" x14ac:dyDescent="0.3">
      <c r="AZ153" s="39">
        <f t="shared" si="35"/>
        <v>2072</v>
      </c>
      <c r="BA153" s="12">
        <f t="shared" si="36"/>
        <v>674416619735605</v>
      </c>
      <c r="BB153" s="17">
        <v>0.04</v>
      </c>
      <c r="BC153" s="12">
        <f t="shared" si="37"/>
        <v>26976664789424.199</v>
      </c>
      <c r="BD153" s="1" t="s">
        <v>28</v>
      </c>
      <c r="BE153" s="17">
        <f t="shared" si="38"/>
        <v>0.33</v>
      </c>
      <c r="BF153" s="12">
        <f t="shared" si="34"/>
        <v>222557484512749.66</v>
      </c>
    </row>
    <row r="154" spans="52:58" ht="13.8" customHeight="1" x14ac:dyDescent="0.3">
      <c r="AZ154" s="39">
        <f t="shared" si="35"/>
        <v>2073</v>
      </c>
      <c r="BA154" s="12">
        <f t="shared" si="36"/>
        <v>701393284525029.25</v>
      </c>
      <c r="BB154" s="17">
        <v>0.04</v>
      </c>
      <c r="BC154" s="12">
        <f t="shared" si="37"/>
        <v>28055731381001.172</v>
      </c>
      <c r="BD154" s="1" t="s">
        <v>28</v>
      </c>
      <c r="BE154" s="17">
        <f t="shared" si="38"/>
        <v>0.33</v>
      </c>
      <c r="BF154" s="12">
        <f t="shared" si="34"/>
        <v>231459783893259.66</v>
      </c>
    </row>
    <row r="155" spans="52:58" ht="13.8" customHeight="1" x14ac:dyDescent="0.3">
      <c r="AZ155" s="39">
        <f t="shared" si="35"/>
        <v>2074</v>
      </c>
      <c r="BA155" s="12">
        <f t="shared" si="36"/>
        <v>729449015906030.38</v>
      </c>
      <c r="BB155" s="17">
        <v>0.04</v>
      </c>
      <c r="BC155" s="12">
        <f t="shared" si="37"/>
        <v>29177960636241.215</v>
      </c>
      <c r="BD155" s="1" t="s">
        <v>28</v>
      </c>
      <c r="BE155" s="17">
        <f t="shared" si="38"/>
        <v>0.33</v>
      </c>
      <c r="BF155" s="12">
        <f t="shared" si="34"/>
        <v>240718175248990.03</v>
      </c>
    </row>
    <row r="156" spans="52:58" ht="13.8" customHeight="1" x14ac:dyDescent="0.3">
      <c r="AZ156" s="39">
        <f t="shared" si="35"/>
        <v>2075</v>
      </c>
      <c r="BA156" s="12">
        <f t="shared" si="36"/>
        <v>758626976542271.63</v>
      </c>
      <c r="BB156" s="17">
        <v>0.04</v>
      </c>
      <c r="BC156" s="12">
        <f t="shared" si="37"/>
        <v>30345079061690.867</v>
      </c>
      <c r="BD156" s="1" t="s">
        <v>28</v>
      </c>
      <c r="BE156" s="17">
        <f t="shared" si="38"/>
        <v>0.33</v>
      </c>
      <c r="BF156" s="32">
        <f t="shared" si="34"/>
        <v>250346902258949.66</v>
      </c>
    </row>
    <row r="157" spans="52:58" ht="13.8" customHeight="1" x14ac:dyDescent="0.3">
      <c r="AZ157" s="39">
        <f t="shared" si="35"/>
        <v>2076</v>
      </c>
      <c r="BA157" s="12">
        <f t="shared" si="36"/>
        <v>788972055603962.5</v>
      </c>
      <c r="BB157" s="17">
        <v>0.04</v>
      </c>
      <c r="BC157" s="12">
        <f t="shared" si="37"/>
        <v>31558882224158.5</v>
      </c>
      <c r="BD157" s="1" t="s">
        <v>28</v>
      </c>
      <c r="BE157" s="17">
        <f t="shared" si="38"/>
        <v>0.33</v>
      </c>
      <c r="BF157" s="12">
        <f t="shared" si="34"/>
        <v>260360778349307.63</v>
      </c>
    </row>
    <row r="158" spans="52:58" ht="13.8" customHeight="1" x14ac:dyDescent="0.3">
      <c r="AZ158" s="39">
        <f t="shared" si="35"/>
        <v>2077</v>
      </c>
      <c r="BA158" s="12">
        <f t="shared" si="36"/>
        <v>820530937828121</v>
      </c>
      <c r="BB158" s="17">
        <v>0.04</v>
      </c>
      <c r="BC158" s="12">
        <f t="shared" si="37"/>
        <v>32821237513124.84</v>
      </c>
      <c r="BD158" s="1" t="s">
        <v>28</v>
      </c>
      <c r="BE158" s="17">
        <f t="shared" si="38"/>
        <v>0.33</v>
      </c>
      <c r="BF158" s="12">
        <f t="shared" si="34"/>
        <v>270775209483279.94</v>
      </c>
    </row>
    <row r="159" spans="52:58" ht="13.8" customHeight="1" x14ac:dyDescent="0.3">
      <c r="AZ159" s="39">
        <f t="shared" si="35"/>
        <v>2078</v>
      </c>
      <c r="BA159" s="12">
        <f t="shared" si="36"/>
        <v>853352175341245.88</v>
      </c>
      <c r="BB159" s="17">
        <v>0.04</v>
      </c>
      <c r="BC159" s="12">
        <f t="shared" si="37"/>
        <v>34134087013649.836</v>
      </c>
      <c r="BD159" s="1" t="s">
        <v>28</v>
      </c>
      <c r="BE159" s="17">
        <f t="shared" si="38"/>
        <v>0.33</v>
      </c>
      <c r="BF159" s="12">
        <f t="shared" si="34"/>
        <v>281606217862611.13</v>
      </c>
    </row>
    <row r="160" spans="52:58" ht="13.8" customHeight="1" x14ac:dyDescent="0.3">
      <c r="AZ160" s="39">
        <f t="shared" si="35"/>
        <v>2079</v>
      </c>
      <c r="BA160" s="12">
        <f t="shared" si="36"/>
        <v>887486262354895.75</v>
      </c>
      <c r="BB160" s="17">
        <v>0.04</v>
      </c>
      <c r="BC160" s="12">
        <f t="shared" si="37"/>
        <v>35499450494195.828</v>
      </c>
      <c r="BD160" s="1" t="s">
        <v>28</v>
      </c>
      <c r="BE160" s="17">
        <f t="shared" si="38"/>
        <v>0.33</v>
      </c>
      <c r="BF160" s="12">
        <f t="shared" si="34"/>
        <v>292870466577115.63</v>
      </c>
    </row>
    <row r="161" spans="52:58" ht="13.8" customHeight="1" x14ac:dyDescent="0.3">
      <c r="AZ161" s="39">
        <f t="shared" si="35"/>
        <v>2080</v>
      </c>
      <c r="BA161" s="12">
        <f t="shared" si="36"/>
        <v>922985712849091.63</v>
      </c>
      <c r="BB161" s="17">
        <v>0.04</v>
      </c>
      <c r="BC161" s="12">
        <f t="shared" si="37"/>
        <v>36919428513963.664</v>
      </c>
      <c r="BD161" s="1" t="s">
        <v>28</v>
      </c>
      <c r="BE161" s="17">
        <f t="shared" si="38"/>
        <v>0.33</v>
      </c>
      <c r="BF161" s="12">
        <f>BA161*BE161</f>
        <v>304585285240200.25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Years 1 to 64</vt:lpstr>
      <vt:lpstr>POP Dimensions</vt:lpstr>
      <vt:lpstr>GDP in 2080 @ 3% inflation</vt:lpstr>
      <vt:lpstr>gs Values</vt:lpstr>
      <vt:lpstr>POP POINT 0.01 (2)</vt:lpstr>
      <vt:lpstr>Years 1 to 64 (1 Co per Year)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Ray Ball</dc:creator>
  <cp:lastModifiedBy>Nick-Ray</cp:lastModifiedBy>
  <dcterms:created xsi:type="dcterms:W3CDTF">2017-01-30T12:48:04Z</dcterms:created>
  <dcterms:modified xsi:type="dcterms:W3CDTF">2017-11-20T20:11:06Z</dcterms:modified>
</cp:coreProperties>
</file>